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Shooting\Rimfire\"/>
    </mc:Choice>
  </mc:AlternateContent>
  <bookViews>
    <workbookView xWindow="360" yWindow="120" windowWidth="11340" windowHeight="5520" tabRatio="905" activeTab="7" xr2:uid="{00000000-000D-0000-FFFF-FFFF00000000}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Summary'!$A$4:$Q$11</definedName>
    <definedName name="_xlnm._FilterDatabase" localSheetId="0" hidden="1">'Shooter Information'!$A$4:$C$11</definedName>
  </definedNames>
  <calcPr calcId="171027"/>
</workbook>
</file>

<file path=xl/calcChain.xml><?xml version="1.0" encoding="utf-8"?>
<calcChain xmlns="http://schemas.openxmlformats.org/spreadsheetml/2006/main">
  <c r="B4" i="1" l="1"/>
  <c r="K10" i="7" l="1"/>
  <c r="N7" i="10" s="1"/>
  <c r="C10" i="7"/>
  <c r="B10" i="7"/>
  <c r="A10" i="7"/>
  <c r="K9" i="7"/>
  <c r="N6" i="10" s="1"/>
  <c r="C9" i="7"/>
  <c r="B9" i="7"/>
  <c r="A9" i="7"/>
  <c r="K8" i="7"/>
  <c r="N5" i="10" s="1"/>
  <c r="C8" i="7"/>
  <c r="B8" i="7"/>
  <c r="A8" i="7"/>
  <c r="K7" i="7"/>
  <c r="N9" i="10" s="1"/>
  <c r="C7" i="7"/>
  <c r="B7" i="7"/>
  <c r="A7" i="7"/>
  <c r="K6" i="7"/>
  <c r="N11" i="10" s="1"/>
  <c r="C6" i="7"/>
  <c r="B6" i="7"/>
  <c r="A6" i="7"/>
  <c r="K5" i="7"/>
  <c r="N8" i="10" s="1"/>
  <c r="C5" i="7"/>
  <c r="B5" i="7"/>
  <c r="A5" i="7"/>
  <c r="K4" i="7"/>
  <c r="N10" i="10" s="1"/>
  <c r="C4" i="7"/>
  <c r="B4" i="7"/>
  <c r="A4" i="7"/>
  <c r="K10" i="5"/>
  <c r="L7" i="10" s="1"/>
  <c r="C10" i="5"/>
  <c r="B10" i="5"/>
  <c r="A10" i="5"/>
  <c r="K9" i="5"/>
  <c r="L6" i="10" s="1"/>
  <c r="C9" i="5"/>
  <c r="B9" i="5"/>
  <c r="A9" i="5"/>
  <c r="K8" i="5"/>
  <c r="L5" i="10" s="1"/>
  <c r="C8" i="5"/>
  <c r="B8" i="5"/>
  <c r="A8" i="5"/>
  <c r="K7" i="5"/>
  <c r="L9" i="10" s="1"/>
  <c r="C7" i="5"/>
  <c r="B7" i="5"/>
  <c r="A7" i="5"/>
  <c r="K6" i="5"/>
  <c r="L11" i="10" s="1"/>
  <c r="C6" i="5"/>
  <c r="B6" i="5"/>
  <c r="A6" i="5"/>
  <c r="K5" i="5"/>
  <c r="L8" i="10" s="1"/>
  <c r="C5" i="5"/>
  <c r="B5" i="5"/>
  <c r="A5" i="5"/>
  <c r="K4" i="5"/>
  <c r="L10" i="10" s="1"/>
  <c r="C4" i="5"/>
  <c r="B4" i="5"/>
  <c r="A4" i="5"/>
  <c r="K10" i="4"/>
  <c r="J7" i="10" s="1"/>
  <c r="C10" i="4"/>
  <c r="B10" i="4"/>
  <c r="A10" i="4"/>
  <c r="K9" i="4"/>
  <c r="J6" i="10" s="1"/>
  <c r="C9" i="4"/>
  <c r="B9" i="4"/>
  <c r="A9" i="4"/>
  <c r="K8" i="4"/>
  <c r="J5" i="10" s="1"/>
  <c r="C8" i="4"/>
  <c r="B8" i="4"/>
  <c r="A8" i="4"/>
  <c r="K7" i="4"/>
  <c r="J9" i="10" s="1"/>
  <c r="C7" i="4"/>
  <c r="B7" i="4"/>
  <c r="A7" i="4"/>
  <c r="K6" i="4"/>
  <c r="J11" i="10" s="1"/>
  <c r="C6" i="4"/>
  <c r="B6" i="4"/>
  <c r="A6" i="4"/>
  <c r="K5" i="4"/>
  <c r="J8" i="10" s="1"/>
  <c r="C5" i="4"/>
  <c r="B5" i="4"/>
  <c r="A5" i="4"/>
  <c r="K4" i="4"/>
  <c r="J10" i="10" s="1"/>
  <c r="C4" i="4"/>
  <c r="B4" i="4"/>
  <c r="A4" i="4"/>
  <c r="K10" i="3"/>
  <c r="H7" i="10" s="1"/>
  <c r="C10" i="3"/>
  <c r="B10" i="3"/>
  <c r="A10" i="3"/>
  <c r="K9" i="3"/>
  <c r="H6" i="10" s="1"/>
  <c r="C9" i="3"/>
  <c r="B9" i="3"/>
  <c r="A9" i="3"/>
  <c r="K8" i="3"/>
  <c r="H5" i="10" s="1"/>
  <c r="C8" i="3"/>
  <c r="B8" i="3"/>
  <c r="A8" i="3"/>
  <c r="K7" i="3"/>
  <c r="H9" i="10" s="1"/>
  <c r="C7" i="3"/>
  <c r="B7" i="3"/>
  <c r="A7" i="3"/>
  <c r="K6" i="3"/>
  <c r="H11" i="10" s="1"/>
  <c r="C6" i="3"/>
  <c r="B6" i="3"/>
  <c r="A6" i="3"/>
  <c r="K5" i="3"/>
  <c r="H8" i="10" s="1"/>
  <c r="C5" i="3"/>
  <c r="B5" i="3"/>
  <c r="A5" i="3"/>
  <c r="K4" i="3"/>
  <c r="H10" i="10" s="1"/>
  <c r="C4" i="3"/>
  <c r="B4" i="3"/>
  <c r="A4" i="3"/>
  <c r="K10" i="2"/>
  <c r="F7" i="10" s="1"/>
  <c r="C10" i="2"/>
  <c r="B10" i="2"/>
  <c r="A10" i="2"/>
  <c r="K9" i="2"/>
  <c r="F6" i="10" s="1"/>
  <c r="C9" i="2"/>
  <c r="B9" i="2"/>
  <c r="A9" i="2"/>
  <c r="K8" i="2"/>
  <c r="F5" i="10" s="1"/>
  <c r="C8" i="2"/>
  <c r="B8" i="2"/>
  <c r="A8" i="2"/>
  <c r="K7" i="2"/>
  <c r="F9" i="10" s="1"/>
  <c r="C7" i="2"/>
  <c r="B7" i="2"/>
  <c r="A7" i="2"/>
  <c r="K6" i="2"/>
  <c r="F11" i="10" s="1"/>
  <c r="C6" i="2"/>
  <c r="B6" i="2"/>
  <c r="A6" i="2"/>
  <c r="K5" i="2"/>
  <c r="F8" i="10" s="1"/>
  <c r="C5" i="2"/>
  <c r="B5" i="2"/>
  <c r="A5" i="2"/>
  <c r="K4" i="2"/>
  <c r="F10" i="10" s="1"/>
  <c r="C4" i="2"/>
  <c r="B4" i="2"/>
  <c r="A4" i="2"/>
  <c r="C7" i="10"/>
  <c r="C6" i="10"/>
  <c r="C5" i="10"/>
  <c r="C9" i="10"/>
  <c r="C11" i="10"/>
  <c r="C8" i="10"/>
  <c r="C10" i="10"/>
  <c r="B7" i="10"/>
  <c r="B6" i="10"/>
  <c r="B5" i="10"/>
  <c r="B9" i="10"/>
  <c r="B11" i="10"/>
  <c r="B8" i="10"/>
  <c r="B10" i="10"/>
  <c r="K10" i="1"/>
  <c r="D7" i="10" s="1"/>
  <c r="K9" i="1"/>
  <c r="D6" i="10" s="1"/>
  <c r="K8" i="1"/>
  <c r="D5" i="10" s="1"/>
  <c r="K7" i="1"/>
  <c r="D9" i="10" s="1"/>
  <c r="K6" i="1"/>
  <c r="D11" i="10" s="1"/>
  <c r="K5" i="1"/>
  <c r="D8" i="10" s="1"/>
  <c r="K4" i="1"/>
  <c r="D10" i="10" s="1"/>
  <c r="A5" i="1"/>
  <c r="A7" i="10" l="1"/>
  <c r="A8" i="10"/>
  <c r="A6" i="10"/>
  <c r="A5" i="10"/>
  <c r="I2" i="10"/>
  <c r="A9" i="10"/>
  <c r="A11" i="10"/>
  <c r="A10" i="10"/>
  <c r="A5" i="6"/>
  <c r="A6" i="6"/>
  <c r="A7" i="6"/>
  <c r="A8" i="6"/>
  <c r="A9" i="6"/>
  <c r="A10" i="6"/>
  <c r="A11" i="6"/>
  <c r="E1" i="1"/>
  <c r="A4" i="1"/>
  <c r="C4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E1" i="2"/>
  <c r="E1" i="3"/>
  <c r="E1" i="4"/>
  <c r="E1" i="5"/>
  <c r="E1" i="7"/>
  <c r="P10" i="10" l="1"/>
  <c r="P5" i="10"/>
  <c r="P11" i="10"/>
  <c r="P7" i="10"/>
  <c r="P8" i="10"/>
  <c r="P6" i="10"/>
  <c r="P9" i="10"/>
</calcChain>
</file>

<file path=xl/sharedStrings.xml><?xml version="1.0" encoding="utf-8"?>
<sst xmlns="http://schemas.openxmlformats.org/spreadsheetml/2006/main" count="276" uniqueCount="38">
  <si>
    <t>Shooter</t>
  </si>
  <si>
    <t>Class</t>
  </si>
  <si>
    <t>Total</t>
  </si>
  <si>
    <t>Grand Total</t>
  </si>
  <si>
    <t>Date</t>
  </si>
  <si>
    <t>Date:</t>
  </si>
  <si>
    <t>Roster #</t>
  </si>
  <si>
    <t>Finish</t>
  </si>
  <si>
    <t>SCORE SUMMARY SHEET</t>
  </si>
  <si>
    <t xml:space="preserve"> </t>
  </si>
  <si>
    <t>SHOOTER INFORMATION</t>
  </si>
  <si>
    <t>SCORE SHEET</t>
  </si>
  <si>
    <t>Prairie City Slim</t>
  </si>
  <si>
    <t>West Point Rimefire  Match</t>
  </si>
  <si>
    <t>Dick Davis</t>
  </si>
  <si>
    <t>Limited</t>
  </si>
  <si>
    <t>Open</t>
  </si>
  <si>
    <t>String 1</t>
  </si>
  <si>
    <t>String 2</t>
  </si>
  <si>
    <t>String 3</t>
  </si>
  <si>
    <t>String 4</t>
  </si>
  <si>
    <t>Stage 1 Pistol</t>
  </si>
  <si>
    <t>Stage 1 / Pistol</t>
  </si>
  <si>
    <t>Stage 2 / Rifle</t>
  </si>
  <si>
    <t>Stage 3 / Rifle</t>
  </si>
  <si>
    <t>Stage 2 Rifle</t>
  </si>
  <si>
    <t>Stage 3 Rifle</t>
  </si>
  <si>
    <t>Stage 4 / Pistol</t>
  </si>
  <si>
    <t>Stage 4 Pistol</t>
  </si>
  <si>
    <t>Stage 5 / Pistol</t>
  </si>
  <si>
    <t>Stage 5 Pistol</t>
  </si>
  <si>
    <t>Stage 6 / Rifle</t>
  </si>
  <si>
    <t>Stage 6 Rifle</t>
  </si>
  <si>
    <t>Bryan Hood</t>
  </si>
  <si>
    <t>Perry Fridley</t>
  </si>
  <si>
    <t>Don Fenton</t>
  </si>
  <si>
    <t>Allen Estes</t>
  </si>
  <si>
    <t>Nutmegger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</si>
</sst>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9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0" fontId="8" fillId="6" borderId="0" xfId="0" applyFont="1" applyFill="1" applyAlignment="1">
      <alignment horizontal="center"/>
    </xf>
    <xf numFmtId="0" fontId="8" fillId="5" borderId="1" xfId="0" applyFont="1" applyFill="1" applyBorder="1" applyProtection="1">
      <protection locked="0"/>
    </xf>
    <xf numFmtId="0" fontId="8" fillId="0" borderId="1" xfId="0" applyFont="1" applyBorder="1"/>
    <xf numFmtId="0" fontId="0" fillId="0" borderId="1" xfId="0" applyNumberFormat="1" applyBorder="1"/>
    <xf numFmtId="0" fontId="8" fillId="4" borderId="1" xfId="0" applyFont="1" applyFill="1" applyBorder="1" applyProtection="1">
      <protection locked="0"/>
    </xf>
    <xf numFmtId="1" fontId="8" fillId="0" borderId="0" xfId="0" applyNumberFormat="1" applyFont="1" applyAlignment="1">
      <alignment horizontal="center"/>
    </xf>
    <xf numFmtId="0" fontId="1" fillId="6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0" fillId="4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1" fontId="2" fillId="6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ill="1" applyBorder="1" applyProtection="1"/>
    <xf numFmtId="0" fontId="0" fillId="6" borderId="1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right"/>
    </xf>
    <xf numFmtId="0" fontId="8" fillId="6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right"/>
    </xf>
    <xf numFmtId="0" fontId="8" fillId="0" borderId="1" xfId="0" applyFont="1" applyFill="1" applyBorder="1" applyAlignment="1" applyProtection="1">
      <alignment horizontal="center"/>
    </xf>
    <xf numFmtId="1" fontId="7" fillId="6" borderId="1" xfId="0" applyNumberFormat="1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"/>
  <sheetViews>
    <sheetView workbookViewId="0">
      <selection activeCell="B2" sqref="B2"/>
    </sheetView>
  </sheetViews>
  <sheetFormatPr defaultRowHeight="12.75" x14ac:dyDescent="0.2"/>
  <cols>
    <col min="1" max="1" width="7.5703125" style="2" customWidth="1"/>
    <col min="2" max="2" width="34" customWidth="1"/>
    <col min="3" max="3" width="7.28515625" customWidth="1"/>
  </cols>
  <sheetData>
    <row r="1" spans="1:6" ht="26.25" customHeight="1" x14ac:dyDescent="0.25">
      <c r="B1" s="3" t="s">
        <v>10</v>
      </c>
    </row>
    <row r="2" spans="1:6" ht="20.25" customHeight="1" x14ac:dyDescent="0.25">
      <c r="B2" s="23"/>
      <c r="C2" s="1"/>
      <c r="D2" s="28" t="s">
        <v>5</v>
      </c>
      <c r="E2" s="59">
        <v>43075</v>
      </c>
      <c r="F2" s="59"/>
    </row>
    <row r="4" spans="1:6" x14ac:dyDescent="0.2">
      <c r="A4" s="2" t="s">
        <v>6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30" t="s">
        <v>12</v>
      </c>
      <c r="C5" s="17" t="s">
        <v>15</v>
      </c>
    </row>
    <row r="6" spans="1:6" x14ac:dyDescent="0.2">
      <c r="A6" s="2">
        <f t="shared" ref="A6:A11" si="0">ROW()-4</f>
        <v>2</v>
      </c>
      <c r="B6" s="30" t="s">
        <v>33</v>
      </c>
      <c r="C6" s="17" t="s">
        <v>15</v>
      </c>
    </row>
    <row r="7" spans="1:6" x14ac:dyDescent="0.2">
      <c r="A7" s="2">
        <f t="shared" si="0"/>
        <v>3</v>
      </c>
      <c r="B7" s="30" t="s">
        <v>14</v>
      </c>
      <c r="C7" s="17" t="s">
        <v>16</v>
      </c>
    </row>
    <row r="8" spans="1:6" x14ac:dyDescent="0.2">
      <c r="A8" s="2">
        <f t="shared" si="0"/>
        <v>4</v>
      </c>
      <c r="B8" s="17" t="s">
        <v>34</v>
      </c>
      <c r="C8" s="17" t="s">
        <v>16</v>
      </c>
    </row>
    <row r="9" spans="1:6" x14ac:dyDescent="0.2">
      <c r="A9" s="2">
        <f t="shared" si="0"/>
        <v>5</v>
      </c>
      <c r="B9" s="17" t="s">
        <v>35</v>
      </c>
      <c r="C9" s="17" t="s">
        <v>16</v>
      </c>
    </row>
    <row r="10" spans="1:6" x14ac:dyDescent="0.2">
      <c r="A10" s="2">
        <f t="shared" si="0"/>
        <v>6</v>
      </c>
      <c r="B10" s="30" t="s">
        <v>36</v>
      </c>
      <c r="C10" s="17" t="s">
        <v>16</v>
      </c>
    </row>
    <row r="11" spans="1:6" x14ac:dyDescent="0.2">
      <c r="A11" s="2">
        <f t="shared" si="0"/>
        <v>7</v>
      </c>
      <c r="B11" s="17" t="s">
        <v>37</v>
      </c>
      <c r="C11" s="17" t="s">
        <v>16</v>
      </c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0"/>
  <sheetViews>
    <sheetView showZeros="0" workbookViewId="0"/>
  </sheetViews>
  <sheetFormatPr defaultRowHeight="12.75" x14ac:dyDescent="0.2"/>
  <cols>
    <col min="1" max="1" width="7.7109375" customWidth="1"/>
    <col min="2" max="2" width="24.7109375" customWidth="1"/>
    <col min="3" max="3" width="7.28515625" customWidth="1"/>
    <col min="4" max="4" width="6.7109375" style="13" customWidth="1"/>
    <col min="5" max="5" width="9.7109375" style="13" customWidth="1"/>
    <col min="6" max="6" width="9" style="13" customWidth="1"/>
    <col min="7" max="7" width="8.85546875" style="13" customWidth="1"/>
    <col min="8" max="8" width="10.28515625" style="13" customWidth="1"/>
    <col min="9" max="10" width="6.7109375" style="13" customWidth="1"/>
    <col min="11" max="11" width="9.7109375" customWidth="1"/>
    <col min="13" max="13" width="9.140625" style="22"/>
  </cols>
  <sheetData>
    <row r="1" spans="1:13" s="5" customFormat="1" ht="25.5" customHeight="1" x14ac:dyDescent="0.25">
      <c r="B1" s="6" t="s">
        <v>11</v>
      </c>
      <c r="D1" s="10" t="s">
        <v>4</v>
      </c>
      <c r="E1" s="59">
        <f>'Shooter Information'!$E$2</f>
        <v>43075</v>
      </c>
      <c r="F1" s="59"/>
      <c r="G1" s="12"/>
      <c r="H1" s="12"/>
      <c r="I1" s="12"/>
      <c r="J1" s="12"/>
      <c r="M1" s="6"/>
    </row>
    <row r="2" spans="1:13" ht="19.5" customHeight="1" x14ac:dyDescent="0.2">
      <c r="B2" s="7" t="s">
        <v>22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17</v>
      </c>
      <c r="F3" s="14" t="s">
        <v>18</v>
      </c>
      <c r="G3" s="14" t="s">
        <v>19</v>
      </c>
      <c r="H3" s="14" t="s">
        <v>20</v>
      </c>
      <c r="I3" s="14" t="s">
        <v>9</v>
      </c>
      <c r="J3" s="14" t="s">
        <v>9</v>
      </c>
      <c r="K3" s="9" t="s">
        <v>2</v>
      </c>
      <c r="L3" s="9" t="s">
        <v>9</v>
      </c>
      <c r="M3" s="35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>Limited</v>
      </c>
      <c r="D4" s="21">
        <v>0</v>
      </c>
      <c r="E4" s="15">
        <v>4.29</v>
      </c>
      <c r="F4" s="15">
        <v>0</v>
      </c>
      <c r="G4" s="38">
        <v>4.3499999999999996</v>
      </c>
      <c r="H4" s="15">
        <v>5.13</v>
      </c>
      <c r="I4" s="15"/>
      <c r="J4" s="15"/>
      <c r="K4" s="32">
        <f t="shared" ref="K4:K10" si="0">(E4+F4+G4+H4)</f>
        <v>13.77</v>
      </c>
      <c r="L4" s="31" t="s">
        <v>9</v>
      </c>
      <c r="M4" s="34" t="s">
        <v>9</v>
      </c>
    </row>
    <row r="5" spans="1:13" x14ac:dyDescent="0.2">
      <c r="A5" s="2">
        <f>ROW()-3</f>
        <v>2</v>
      </c>
      <c r="B5" s="8" t="str">
        <f>'Shooter Information'!B6</f>
        <v>Bryan Hood</v>
      </c>
      <c r="C5" s="8" t="str">
        <f>'Shooter Information'!C6</f>
        <v>Limited</v>
      </c>
      <c r="D5" s="15">
        <v>0</v>
      </c>
      <c r="E5" s="33">
        <v>4.1399999999999997</v>
      </c>
      <c r="F5" s="15">
        <v>3.73</v>
      </c>
      <c r="G5" s="15">
        <v>4.38</v>
      </c>
      <c r="H5" s="15">
        <v>0</v>
      </c>
      <c r="I5" s="15"/>
      <c r="J5" s="15"/>
      <c r="K5" s="32">
        <f t="shared" si="0"/>
        <v>12.25</v>
      </c>
      <c r="L5" s="31" t="s">
        <v>9</v>
      </c>
      <c r="M5" s="34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Dick Davis</v>
      </c>
      <c r="C6" s="8" t="str">
        <f>'Shooter Information'!C7</f>
        <v>Open</v>
      </c>
      <c r="D6" s="15">
        <v>0</v>
      </c>
      <c r="E6" s="33">
        <v>30</v>
      </c>
      <c r="F6" s="15">
        <v>30</v>
      </c>
      <c r="G6" s="15">
        <v>30</v>
      </c>
      <c r="H6" s="15">
        <v>0</v>
      </c>
      <c r="I6" s="15"/>
      <c r="J6" s="15"/>
      <c r="K6" s="32">
        <f t="shared" si="0"/>
        <v>90</v>
      </c>
      <c r="L6" s="31" t="s">
        <v>9</v>
      </c>
      <c r="M6" s="34" t="s">
        <v>9</v>
      </c>
    </row>
    <row r="7" spans="1:13" x14ac:dyDescent="0.2">
      <c r="A7" s="2">
        <f t="shared" si="1"/>
        <v>4</v>
      </c>
      <c r="B7" s="8" t="str">
        <f>'Shooter Information'!B8</f>
        <v>Perry Fridley</v>
      </c>
      <c r="C7" s="8" t="str">
        <f>'Shooter Information'!C8</f>
        <v>Open</v>
      </c>
      <c r="D7" s="15">
        <v>0</v>
      </c>
      <c r="E7" s="33">
        <v>6.12</v>
      </c>
      <c r="F7" s="15">
        <v>0</v>
      </c>
      <c r="G7" s="15">
        <v>5.18</v>
      </c>
      <c r="H7" s="15">
        <v>8.02</v>
      </c>
      <c r="I7" s="15"/>
      <c r="J7" s="15"/>
      <c r="K7" s="32">
        <f t="shared" si="0"/>
        <v>19.32</v>
      </c>
      <c r="L7" s="31" t="s">
        <v>9</v>
      </c>
      <c r="M7" s="34" t="s">
        <v>9</v>
      </c>
    </row>
    <row r="8" spans="1:13" x14ac:dyDescent="0.2">
      <c r="A8" s="2">
        <f t="shared" si="1"/>
        <v>5</v>
      </c>
      <c r="B8" s="8" t="str">
        <f>'Shooter Information'!B9</f>
        <v>Don Fenton</v>
      </c>
      <c r="C8" s="8" t="str">
        <f>'Shooter Information'!C9</f>
        <v>Open</v>
      </c>
      <c r="D8" s="15"/>
      <c r="E8" s="33">
        <v>2.09</v>
      </c>
      <c r="F8" s="15">
        <v>1.98</v>
      </c>
      <c r="G8" s="15">
        <v>1.8</v>
      </c>
      <c r="H8" s="15">
        <v>0</v>
      </c>
      <c r="I8" s="15"/>
      <c r="J8" s="15"/>
      <c r="K8" s="32">
        <f t="shared" si="0"/>
        <v>5.87</v>
      </c>
      <c r="L8" s="31" t="s">
        <v>9</v>
      </c>
      <c r="M8" s="34" t="s">
        <v>9</v>
      </c>
    </row>
    <row r="9" spans="1:13" x14ac:dyDescent="0.2">
      <c r="A9" s="2">
        <f t="shared" si="1"/>
        <v>6</v>
      </c>
      <c r="B9" s="8" t="str">
        <f>'Shooter Information'!B10</f>
        <v>Allen Estes</v>
      </c>
      <c r="C9" s="8" t="str">
        <f>'Shooter Information'!C10</f>
        <v>Open</v>
      </c>
      <c r="D9" s="15">
        <v>0</v>
      </c>
      <c r="E9" s="33">
        <v>2.68</v>
      </c>
      <c r="F9" s="15">
        <v>0</v>
      </c>
      <c r="G9" s="15">
        <v>3.28</v>
      </c>
      <c r="H9" s="15">
        <v>3.06</v>
      </c>
      <c r="I9" s="15"/>
      <c r="J9" s="15"/>
      <c r="K9" s="32">
        <f t="shared" si="0"/>
        <v>9.02</v>
      </c>
      <c r="L9" s="31" t="s">
        <v>9</v>
      </c>
      <c r="M9" s="34" t="s">
        <v>9</v>
      </c>
    </row>
    <row r="10" spans="1:13" x14ac:dyDescent="0.2">
      <c r="A10" s="2">
        <f t="shared" si="1"/>
        <v>7</v>
      </c>
      <c r="B10" s="8" t="str">
        <f>'Shooter Information'!B11</f>
        <v>Nutmegger</v>
      </c>
      <c r="C10" s="8" t="str">
        <f>'Shooter Information'!C11</f>
        <v>Open</v>
      </c>
      <c r="D10" s="15">
        <v>0</v>
      </c>
      <c r="E10" s="33">
        <v>3.18</v>
      </c>
      <c r="F10" s="15">
        <v>0</v>
      </c>
      <c r="G10" s="15">
        <v>3.74</v>
      </c>
      <c r="H10" s="15">
        <v>3.02</v>
      </c>
      <c r="I10" s="15"/>
      <c r="J10" s="15"/>
      <c r="K10" s="32">
        <f t="shared" si="0"/>
        <v>9.94</v>
      </c>
      <c r="L10" s="31" t="s">
        <v>9</v>
      </c>
      <c r="M10" s="34" t="s">
        <v>9</v>
      </c>
    </row>
  </sheetData>
  <mergeCells count="1">
    <mergeCell ref="E1:F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0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7.28515625" style="13" customWidth="1"/>
    <col min="4" max="4" width="6.7109375" style="13" customWidth="1"/>
    <col min="5" max="5" width="9.7109375" style="13" customWidth="1"/>
    <col min="6" max="6" width="8.42578125" style="13" customWidth="1"/>
    <col min="7" max="7" width="9.42578125" style="13" customWidth="1"/>
    <col min="8" max="8" width="8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43075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23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17</v>
      </c>
      <c r="F3" s="14" t="s">
        <v>18</v>
      </c>
      <c r="G3" s="14" t="s">
        <v>19</v>
      </c>
      <c r="H3" s="14" t="s">
        <v>20</v>
      </c>
      <c r="I3" s="14" t="s">
        <v>9</v>
      </c>
      <c r="J3" s="14" t="s">
        <v>9</v>
      </c>
      <c r="K3" s="9" t="s">
        <v>2</v>
      </c>
      <c r="L3" s="9" t="s">
        <v>9</v>
      </c>
      <c r="M3" s="35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>Limited</v>
      </c>
      <c r="D4" s="21">
        <v>0</v>
      </c>
      <c r="E4" s="15">
        <v>0</v>
      </c>
      <c r="F4" s="15">
        <v>6.52</v>
      </c>
      <c r="G4" s="38">
        <v>6.12</v>
      </c>
      <c r="H4" s="15">
        <v>5.72</v>
      </c>
      <c r="I4" s="15"/>
      <c r="J4" s="15"/>
      <c r="K4" s="32">
        <f t="shared" ref="K4:K10" si="0">(E4+F4+G4+H4)</f>
        <v>18.36</v>
      </c>
      <c r="L4" s="31" t="s">
        <v>9</v>
      </c>
      <c r="M4" s="34" t="s">
        <v>9</v>
      </c>
    </row>
    <row r="5" spans="1:13" x14ac:dyDescent="0.2">
      <c r="A5" s="2">
        <f>ROW()-3</f>
        <v>2</v>
      </c>
      <c r="B5" s="8" t="str">
        <f>'Shooter Information'!B6</f>
        <v>Bryan Hood</v>
      </c>
      <c r="C5" s="8" t="str">
        <f>'Shooter Information'!C6</f>
        <v>Limited</v>
      </c>
      <c r="D5" s="15">
        <v>0</v>
      </c>
      <c r="E5" s="33">
        <v>0</v>
      </c>
      <c r="F5" s="15">
        <v>3.66</v>
      </c>
      <c r="G5" s="15">
        <v>3.94</v>
      </c>
      <c r="H5" s="15">
        <v>3.9</v>
      </c>
      <c r="I5" s="15"/>
      <c r="J5" s="15"/>
      <c r="K5" s="32">
        <f t="shared" si="0"/>
        <v>11.5</v>
      </c>
      <c r="L5" s="31" t="s">
        <v>9</v>
      </c>
      <c r="M5" s="34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Dick Davis</v>
      </c>
      <c r="C6" s="8" t="str">
        <f>'Shooter Information'!C7</f>
        <v>Open</v>
      </c>
      <c r="D6" s="15">
        <v>0</v>
      </c>
      <c r="E6" s="33">
        <v>2.94</v>
      </c>
      <c r="F6" s="15">
        <v>2.33</v>
      </c>
      <c r="G6" s="15">
        <v>0</v>
      </c>
      <c r="H6" s="15">
        <v>2.65</v>
      </c>
      <c r="I6" s="15"/>
      <c r="J6" s="15"/>
      <c r="K6" s="32">
        <f t="shared" si="0"/>
        <v>7.92</v>
      </c>
      <c r="L6" s="31" t="s">
        <v>9</v>
      </c>
      <c r="M6" s="34" t="s">
        <v>9</v>
      </c>
    </row>
    <row r="7" spans="1:13" x14ac:dyDescent="0.2">
      <c r="A7" s="2">
        <f t="shared" si="1"/>
        <v>4</v>
      </c>
      <c r="B7" s="8" t="str">
        <f>'Shooter Information'!B8</f>
        <v>Perry Fridley</v>
      </c>
      <c r="C7" s="8" t="str">
        <f>'Shooter Information'!C8</f>
        <v>Open</v>
      </c>
      <c r="D7" s="15">
        <v>0</v>
      </c>
      <c r="E7" s="33">
        <v>0</v>
      </c>
      <c r="F7" s="15">
        <v>4.49</v>
      </c>
      <c r="G7" s="15">
        <v>4.03</v>
      </c>
      <c r="H7" s="15">
        <v>3.64</v>
      </c>
      <c r="I7" s="15"/>
      <c r="J7" s="15"/>
      <c r="K7" s="32">
        <f t="shared" si="0"/>
        <v>12.16</v>
      </c>
      <c r="L7" s="31" t="s">
        <v>9</v>
      </c>
      <c r="M7" s="34" t="s">
        <v>9</v>
      </c>
    </row>
    <row r="8" spans="1:13" x14ac:dyDescent="0.2">
      <c r="A8" s="2">
        <f t="shared" si="1"/>
        <v>5</v>
      </c>
      <c r="B8" s="8" t="str">
        <f>'Shooter Information'!B9</f>
        <v>Don Fenton</v>
      </c>
      <c r="C8" s="8" t="str">
        <f>'Shooter Information'!C9</f>
        <v>Open</v>
      </c>
      <c r="D8" s="15"/>
      <c r="E8" s="33">
        <v>0</v>
      </c>
      <c r="F8" s="15">
        <v>2.81</v>
      </c>
      <c r="G8" s="15">
        <v>2.5099999999999998</v>
      </c>
      <c r="H8" s="15">
        <v>2.33</v>
      </c>
      <c r="I8" s="15"/>
      <c r="J8" s="15"/>
      <c r="K8" s="32">
        <f t="shared" si="0"/>
        <v>7.65</v>
      </c>
      <c r="L8" s="31" t="s">
        <v>9</v>
      </c>
      <c r="M8" s="34" t="s">
        <v>9</v>
      </c>
    </row>
    <row r="9" spans="1:13" x14ac:dyDescent="0.2">
      <c r="A9" s="2">
        <f t="shared" si="1"/>
        <v>6</v>
      </c>
      <c r="B9" s="8" t="str">
        <f>'Shooter Information'!B10</f>
        <v>Allen Estes</v>
      </c>
      <c r="C9" s="8" t="str">
        <f>'Shooter Information'!C10</f>
        <v>Open</v>
      </c>
      <c r="D9" s="15">
        <v>0</v>
      </c>
      <c r="E9" s="33">
        <v>2.7</v>
      </c>
      <c r="F9" s="15">
        <v>2.91</v>
      </c>
      <c r="G9" s="15">
        <v>0</v>
      </c>
      <c r="H9" s="15">
        <v>3.18</v>
      </c>
      <c r="I9" s="15"/>
      <c r="J9" s="15"/>
      <c r="K9" s="32">
        <f t="shared" si="0"/>
        <v>8.7900000000000009</v>
      </c>
      <c r="L9" s="31" t="s">
        <v>9</v>
      </c>
      <c r="M9" s="34" t="s">
        <v>9</v>
      </c>
    </row>
    <row r="10" spans="1:13" x14ac:dyDescent="0.2">
      <c r="A10" s="2">
        <f t="shared" si="1"/>
        <v>7</v>
      </c>
      <c r="B10" s="8" t="str">
        <f>'Shooter Information'!B11</f>
        <v>Nutmegger</v>
      </c>
      <c r="C10" s="8" t="str">
        <f>'Shooter Information'!C11</f>
        <v>Open</v>
      </c>
      <c r="D10" s="15">
        <v>0</v>
      </c>
      <c r="E10" s="33">
        <v>3.01</v>
      </c>
      <c r="F10" s="15">
        <v>0</v>
      </c>
      <c r="G10" s="15">
        <v>2.67</v>
      </c>
      <c r="H10" s="15">
        <v>2.52</v>
      </c>
      <c r="I10" s="15"/>
      <c r="J10" s="15"/>
      <c r="K10" s="32">
        <f t="shared" si="0"/>
        <v>8.1999999999999993</v>
      </c>
      <c r="L10" s="31" t="s">
        <v>9</v>
      </c>
      <c r="M10" s="34" t="s">
        <v>9</v>
      </c>
    </row>
  </sheetData>
  <pageMargins left="0.75" right="0.75" top="1" bottom="1" header="0.5" footer="0.5"/>
  <pageSetup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7.85546875" style="13" customWidth="1"/>
    <col min="4" max="4" width="6.7109375" style="13" customWidth="1"/>
    <col min="5" max="5" width="9.7109375" style="13" customWidth="1"/>
    <col min="6" max="6" width="8.140625" style="13" customWidth="1"/>
    <col min="7" max="7" width="8.42578125" style="13" customWidth="1"/>
    <col min="8" max="8" width="9.5703125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43075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24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17</v>
      </c>
      <c r="F3" s="14" t="s">
        <v>18</v>
      </c>
      <c r="G3" s="14" t="s">
        <v>19</v>
      </c>
      <c r="H3" s="14" t="s">
        <v>20</v>
      </c>
      <c r="I3" s="14" t="s">
        <v>9</v>
      </c>
      <c r="J3" s="14" t="s">
        <v>9</v>
      </c>
      <c r="K3" s="9" t="s">
        <v>2</v>
      </c>
      <c r="L3" s="9" t="s">
        <v>9</v>
      </c>
      <c r="M3" s="35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>Limited</v>
      </c>
      <c r="D4" s="21">
        <v>0</v>
      </c>
      <c r="E4" s="15">
        <v>6.94</v>
      </c>
      <c r="F4" s="15">
        <v>8.4700000000000006</v>
      </c>
      <c r="G4" s="38">
        <v>0</v>
      </c>
      <c r="H4" s="15">
        <v>7.64</v>
      </c>
      <c r="I4" s="15"/>
      <c r="J4" s="15"/>
      <c r="K4" s="32">
        <f t="shared" ref="K4:K10" si="0">(E4+F4+G4+H4)</f>
        <v>23.05</v>
      </c>
      <c r="L4" s="31" t="s">
        <v>9</v>
      </c>
      <c r="M4" s="34" t="s">
        <v>9</v>
      </c>
    </row>
    <row r="5" spans="1:13" x14ac:dyDescent="0.2">
      <c r="A5" s="2">
        <f>ROW()-3</f>
        <v>2</v>
      </c>
      <c r="B5" s="8" t="str">
        <f>'Shooter Information'!B6</f>
        <v>Bryan Hood</v>
      </c>
      <c r="C5" s="8" t="str">
        <f>'Shooter Information'!C6</f>
        <v>Limited</v>
      </c>
      <c r="D5" s="15">
        <v>0</v>
      </c>
      <c r="E5" s="33">
        <v>4.71</v>
      </c>
      <c r="F5" s="15">
        <v>4.4000000000000004</v>
      </c>
      <c r="G5" s="15">
        <v>3.98</v>
      </c>
      <c r="H5" s="15">
        <v>0</v>
      </c>
      <c r="I5" s="15"/>
      <c r="J5" s="15"/>
      <c r="K5" s="32">
        <f t="shared" si="0"/>
        <v>13.09</v>
      </c>
      <c r="L5" s="31" t="s">
        <v>9</v>
      </c>
      <c r="M5" s="34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Dick Davis</v>
      </c>
      <c r="C6" s="8" t="str">
        <f>'Shooter Information'!C7</f>
        <v>Open</v>
      </c>
      <c r="D6" s="15">
        <v>0</v>
      </c>
      <c r="E6" s="33">
        <v>0</v>
      </c>
      <c r="F6" s="15">
        <v>3.45</v>
      </c>
      <c r="G6" s="15">
        <v>3.25</v>
      </c>
      <c r="H6" s="15">
        <v>2.93</v>
      </c>
      <c r="I6" s="15"/>
      <c r="J6" s="15"/>
      <c r="K6" s="32">
        <f t="shared" si="0"/>
        <v>9.6300000000000008</v>
      </c>
      <c r="L6" s="31" t="s">
        <v>9</v>
      </c>
      <c r="M6" s="34" t="s">
        <v>9</v>
      </c>
    </row>
    <row r="7" spans="1:13" x14ac:dyDescent="0.2">
      <c r="A7" s="2">
        <f t="shared" si="1"/>
        <v>4</v>
      </c>
      <c r="B7" s="8" t="str">
        <f>'Shooter Information'!B8</f>
        <v>Perry Fridley</v>
      </c>
      <c r="C7" s="8" t="str">
        <f>'Shooter Information'!C8</f>
        <v>Open</v>
      </c>
      <c r="D7" s="15">
        <v>0</v>
      </c>
      <c r="E7" s="33">
        <v>5.97</v>
      </c>
      <c r="F7" s="15">
        <v>4.96</v>
      </c>
      <c r="G7" s="15">
        <v>0</v>
      </c>
      <c r="H7" s="15">
        <v>4.79</v>
      </c>
      <c r="I7" s="15"/>
      <c r="J7" s="15"/>
      <c r="K7" s="32">
        <f t="shared" si="0"/>
        <v>15.719999999999999</v>
      </c>
      <c r="L7" s="31" t="s">
        <v>9</v>
      </c>
      <c r="M7" s="34" t="s">
        <v>9</v>
      </c>
    </row>
    <row r="8" spans="1:13" x14ac:dyDescent="0.2">
      <c r="A8" s="2">
        <f t="shared" si="1"/>
        <v>5</v>
      </c>
      <c r="B8" s="8" t="str">
        <f>'Shooter Information'!B9</f>
        <v>Don Fenton</v>
      </c>
      <c r="C8" s="8" t="str">
        <f>'Shooter Information'!C9</f>
        <v>Open</v>
      </c>
      <c r="D8" s="15"/>
      <c r="E8" s="33">
        <v>2.72</v>
      </c>
      <c r="F8" s="15">
        <v>0</v>
      </c>
      <c r="G8" s="15">
        <v>2.89</v>
      </c>
      <c r="H8" s="15">
        <v>2.94</v>
      </c>
      <c r="I8" s="15"/>
      <c r="J8" s="15"/>
      <c r="K8" s="32">
        <f t="shared" si="0"/>
        <v>8.5500000000000007</v>
      </c>
      <c r="L8" s="31" t="s">
        <v>9</v>
      </c>
      <c r="M8" s="34" t="s">
        <v>9</v>
      </c>
    </row>
    <row r="9" spans="1:13" x14ac:dyDescent="0.2">
      <c r="A9" s="2">
        <f t="shared" si="1"/>
        <v>6</v>
      </c>
      <c r="B9" s="8" t="str">
        <f>'Shooter Information'!B10</f>
        <v>Allen Estes</v>
      </c>
      <c r="C9" s="8" t="str">
        <f>'Shooter Information'!C10</f>
        <v>Open</v>
      </c>
      <c r="D9" s="15">
        <v>0</v>
      </c>
      <c r="E9" s="33">
        <v>3.39</v>
      </c>
      <c r="F9" s="15">
        <v>3.24</v>
      </c>
      <c r="G9" s="15">
        <v>2.94</v>
      </c>
      <c r="H9" s="15">
        <v>0</v>
      </c>
      <c r="I9" s="15"/>
      <c r="J9" s="15"/>
      <c r="K9" s="32">
        <f t="shared" si="0"/>
        <v>9.57</v>
      </c>
      <c r="L9" s="31" t="s">
        <v>9</v>
      </c>
      <c r="M9" s="34" t="s">
        <v>9</v>
      </c>
    </row>
    <row r="10" spans="1:13" x14ac:dyDescent="0.2">
      <c r="A10" s="2">
        <f t="shared" si="1"/>
        <v>7</v>
      </c>
      <c r="B10" s="8" t="str">
        <f>'Shooter Information'!B11</f>
        <v>Nutmegger</v>
      </c>
      <c r="C10" s="8" t="str">
        <f>'Shooter Information'!C11</f>
        <v>Open</v>
      </c>
      <c r="D10" s="15">
        <v>0</v>
      </c>
      <c r="E10" s="33">
        <v>0</v>
      </c>
      <c r="F10" s="15">
        <v>3.57</v>
      </c>
      <c r="G10" s="15">
        <v>4.4800000000000004</v>
      </c>
      <c r="H10" s="15">
        <v>3.95</v>
      </c>
      <c r="I10" s="15"/>
      <c r="J10" s="15"/>
      <c r="K10" s="32">
        <f t="shared" si="0"/>
        <v>12</v>
      </c>
      <c r="L10" s="31" t="s">
        <v>9</v>
      </c>
      <c r="M10" s="34" t="s">
        <v>9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0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6.85546875" style="13" customWidth="1"/>
    <col min="4" max="4" width="6.7109375" style="13" customWidth="1"/>
    <col min="5" max="5" width="9.7109375" style="13" customWidth="1"/>
    <col min="6" max="6" width="8" style="13" customWidth="1"/>
    <col min="7" max="7" width="8.140625" style="13" customWidth="1"/>
    <col min="8" max="8" width="9.42578125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43075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27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17</v>
      </c>
      <c r="F3" s="14" t="s">
        <v>18</v>
      </c>
      <c r="G3" s="14" t="s">
        <v>19</v>
      </c>
      <c r="H3" s="14" t="s">
        <v>20</v>
      </c>
      <c r="I3" s="14" t="s">
        <v>9</v>
      </c>
      <c r="J3" s="14" t="s">
        <v>9</v>
      </c>
      <c r="K3" s="9" t="s">
        <v>2</v>
      </c>
      <c r="L3" s="9" t="s">
        <v>9</v>
      </c>
      <c r="M3" s="35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>Limited</v>
      </c>
      <c r="D4" s="21">
        <v>0</v>
      </c>
      <c r="E4" s="15">
        <v>5.35</v>
      </c>
      <c r="F4" s="15">
        <v>0</v>
      </c>
      <c r="G4" s="38">
        <v>5.82</v>
      </c>
      <c r="H4" s="15">
        <v>6.63</v>
      </c>
      <c r="I4" s="15"/>
      <c r="J4" s="15"/>
      <c r="K4" s="32">
        <f t="shared" ref="K4:K10" si="0">(E4+F4+G4+H4)</f>
        <v>17.8</v>
      </c>
      <c r="L4" s="31" t="s">
        <v>9</v>
      </c>
      <c r="M4" s="34" t="s">
        <v>9</v>
      </c>
    </row>
    <row r="5" spans="1:13" x14ac:dyDescent="0.2">
      <c r="A5" s="2">
        <f>ROW()-3</f>
        <v>2</v>
      </c>
      <c r="B5" s="8" t="str">
        <f>'Shooter Information'!B6</f>
        <v>Bryan Hood</v>
      </c>
      <c r="C5" s="8" t="str">
        <f>'Shooter Information'!C6</f>
        <v>Limited</v>
      </c>
      <c r="D5" s="15">
        <v>0</v>
      </c>
      <c r="E5" s="33">
        <v>0</v>
      </c>
      <c r="F5" s="15">
        <v>4.68</v>
      </c>
      <c r="G5" s="15">
        <v>4.51</v>
      </c>
      <c r="H5" s="15">
        <v>4.5</v>
      </c>
      <c r="I5" s="15"/>
      <c r="J5" s="15"/>
      <c r="K5" s="32">
        <f t="shared" si="0"/>
        <v>13.69</v>
      </c>
      <c r="L5" s="31" t="s">
        <v>9</v>
      </c>
      <c r="M5" s="34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Dick Davis</v>
      </c>
      <c r="C6" s="8" t="str">
        <f>'Shooter Information'!C7</f>
        <v>Open</v>
      </c>
      <c r="D6" s="15">
        <v>0</v>
      </c>
      <c r="E6" s="33">
        <v>5.17</v>
      </c>
      <c r="F6" s="15">
        <v>0</v>
      </c>
      <c r="G6" s="15">
        <v>4.58</v>
      </c>
      <c r="H6" s="15">
        <v>5.81</v>
      </c>
      <c r="I6" s="15"/>
      <c r="J6" s="15"/>
      <c r="K6" s="32">
        <f t="shared" si="0"/>
        <v>15.559999999999999</v>
      </c>
      <c r="L6" s="31" t="s">
        <v>9</v>
      </c>
      <c r="M6" s="34" t="s">
        <v>9</v>
      </c>
    </row>
    <row r="7" spans="1:13" x14ac:dyDescent="0.2">
      <c r="A7" s="2">
        <f t="shared" si="1"/>
        <v>4</v>
      </c>
      <c r="B7" s="8" t="str">
        <f>'Shooter Information'!B8</f>
        <v>Perry Fridley</v>
      </c>
      <c r="C7" s="8" t="str">
        <f>'Shooter Information'!C8</f>
        <v>Open</v>
      </c>
      <c r="D7" s="15">
        <v>0</v>
      </c>
      <c r="E7" s="33">
        <v>5.98</v>
      </c>
      <c r="F7" s="15">
        <v>5.46</v>
      </c>
      <c r="G7" s="15">
        <v>0</v>
      </c>
      <c r="H7" s="15">
        <v>5.62</v>
      </c>
      <c r="I7" s="15"/>
      <c r="J7" s="15"/>
      <c r="K7" s="32">
        <f t="shared" si="0"/>
        <v>17.060000000000002</v>
      </c>
      <c r="L7" s="31" t="s">
        <v>9</v>
      </c>
      <c r="M7" s="34" t="s">
        <v>9</v>
      </c>
    </row>
    <row r="8" spans="1:13" x14ac:dyDescent="0.2">
      <c r="A8" s="2">
        <f t="shared" si="1"/>
        <v>5</v>
      </c>
      <c r="B8" s="8" t="str">
        <f>'Shooter Information'!B9</f>
        <v>Don Fenton</v>
      </c>
      <c r="C8" s="8" t="str">
        <f>'Shooter Information'!C9</f>
        <v>Open</v>
      </c>
      <c r="D8" s="15"/>
      <c r="E8" s="33">
        <v>2.66</v>
      </c>
      <c r="F8" s="15">
        <v>0</v>
      </c>
      <c r="G8" s="15">
        <v>2.58</v>
      </c>
      <c r="H8" s="15">
        <v>2.2000000000000002</v>
      </c>
      <c r="I8" s="15"/>
      <c r="J8" s="15"/>
      <c r="K8" s="32">
        <f t="shared" si="0"/>
        <v>7.44</v>
      </c>
      <c r="L8" s="31" t="s">
        <v>9</v>
      </c>
      <c r="M8" s="34" t="s">
        <v>9</v>
      </c>
    </row>
    <row r="9" spans="1:13" x14ac:dyDescent="0.2">
      <c r="A9" s="2">
        <f t="shared" si="1"/>
        <v>6</v>
      </c>
      <c r="B9" s="8" t="str">
        <f>'Shooter Information'!B10</f>
        <v>Allen Estes</v>
      </c>
      <c r="C9" s="8" t="str">
        <f>'Shooter Information'!C10</f>
        <v>Open</v>
      </c>
      <c r="D9" s="15">
        <v>0</v>
      </c>
      <c r="E9" s="33">
        <v>0</v>
      </c>
      <c r="F9" s="15">
        <v>3.85</v>
      </c>
      <c r="G9" s="15">
        <v>4.6399999999999997</v>
      </c>
      <c r="H9" s="15">
        <v>3.76</v>
      </c>
      <c r="I9" s="15"/>
      <c r="J9" s="15"/>
      <c r="K9" s="32">
        <f t="shared" si="0"/>
        <v>12.25</v>
      </c>
      <c r="L9" s="31" t="s">
        <v>9</v>
      </c>
      <c r="M9" s="34" t="s">
        <v>9</v>
      </c>
    </row>
    <row r="10" spans="1:13" x14ac:dyDescent="0.2">
      <c r="A10" s="2">
        <f t="shared" si="1"/>
        <v>7</v>
      </c>
      <c r="B10" s="8" t="str">
        <f>'Shooter Information'!B11</f>
        <v>Nutmegger</v>
      </c>
      <c r="C10" s="8" t="str">
        <f>'Shooter Information'!C11</f>
        <v>Open</v>
      </c>
      <c r="D10" s="15">
        <v>0</v>
      </c>
      <c r="E10" s="33">
        <v>4.7699999999999996</v>
      </c>
      <c r="F10" s="15">
        <v>0</v>
      </c>
      <c r="G10" s="15">
        <v>3.84</v>
      </c>
      <c r="H10" s="15">
        <v>3.59</v>
      </c>
      <c r="I10" s="15"/>
      <c r="J10" s="15"/>
      <c r="K10" s="32">
        <f t="shared" si="0"/>
        <v>12.2</v>
      </c>
      <c r="L10" s="31" t="s">
        <v>9</v>
      </c>
      <c r="M10" s="34" t="s">
        <v>9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0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6.85546875" style="13" customWidth="1"/>
    <col min="4" max="4" width="6.7109375" style="13" customWidth="1"/>
    <col min="5" max="5" width="9.7109375" style="13" customWidth="1"/>
    <col min="6" max="6" width="8" style="13" customWidth="1"/>
    <col min="7" max="7" width="8.28515625" style="13" customWidth="1"/>
    <col min="8" max="8" width="8.42578125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43075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29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17</v>
      </c>
      <c r="F3" s="14" t="s">
        <v>18</v>
      </c>
      <c r="G3" s="14" t="s">
        <v>19</v>
      </c>
      <c r="H3" s="14" t="s">
        <v>20</v>
      </c>
      <c r="I3" s="14" t="s">
        <v>9</v>
      </c>
      <c r="J3" s="14" t="s">
        <v>9</v>
      </c>
      <c r="K3" s="9" t="s">
        <v>2</v>
      </c>
      <c r="L3" s="9" t="s">
        <v>9</v>
      </c>
      <c r="M3" s="35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>Limited</v>
      </c>
      <c r="D4" s="21">
        <v>0</v>
      </c>
      <c r="E4" s="15">
        <v>3.39</v>
      </c>
      <c r="F4" s="15">
        <v>0</v>
      </c>
      <c r="G4" s="38">
        <v>4.0999999999999996</v>
      </c>
      <c r="H4" s="15">
        <v>4.3499999999999996</v>
      </c>
      <c r="I4" s="15"/>
      <c r="J4" s="15"/>
      <c r="K4" s="32">
        <f t="shared" ref="K4:K10" si="0">(E4+F4+G4+H4)</f>
        <v>11.84</v>
      </c>
      <c r="L4" s="31" t="s">
        <v>9</v>
      </c>
      <c r="M4" s="34" t="s">
        <v>9</v>
      </c>
    </row>
    <row r="5" spans="1:13" x14ac:dyDescent="0.2">
      <c r="A5" s="2">
        <f>ROW()-3</f>
        <v>2</v>
      </c>
      <c r="B5" s="8" t="str">
        <f>'Shooter Information'!B6</f>
        <v>Bryan Hood</v>
      </c>
      <c r="C5" s="8" t="str">
        <f>'Shooter Information'!C6</f>
        <v>Limited</v>
      </c>
      <c r="D5" s="15">
        <v>0</v>
      </c>
      <c r="E5" s="33">
        <v>0</v>
      </c>
      <c r="F5" s="15">
        <v>3.32</v>
      </c>
      <c r="G5" s="15">
        <v>3.64</v>
      </c>
      <c r="H5" s="15">
        <v>3.98</v>
      </c>
      <c r="I5" s="15"/>
      <c r="J5" s="15"/>
      <c r="K5" s="32">
        <f t="shared" si="0"/>
        <v>10.94</v>
      </c>
      <c r="L5" s="31" t="s">
        <v>9</v>
      </c>
      <c r="M5" s="34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Dick Davis</v>
      </c>
      <c r="C6" s="8" t="str">
        <f>'Shooter Information'!C7</f>
        <v>Open</v>
      </c>
      <c r="D6" s="15">
        <v>0</v>
      </c>
      <c r="E6" s="33">
        <v>0</v>
      </c>
      <c r="F6" s="15">
        <v>3.18</v>
      </c>
      <c r="G6" s="15">
        <v>3.12</v>
      </c>
      <c r="H6" s="15">
        <v>3.18</v>
      </c>
      <c r="I6" s="15"/>
      <c r="J6" s="15"/>
      <c r="K6" s="32">
        <f t="shared" si="0"/>
        <v>9.48</v>
      </c>
      <c r="L6" s="31" t="s">
        <v>9</v>
      </c>
      <c r="M6" s="34" t="s">
        <v>9</v>
      </c>
    </row>
    <row r="7" spans="1:13" x14ac:dyDescent="0.2">
      <c r="A7" s="2">
        <f t="shared" si="1"/>
        <v>4</v>
      </c>
      <c r="B7" s="8" t="str">
        <f>'Shooter Information'!B8</f>
        <v>Perry Fridley</v>
      </c>
      <c r="C7" s="8" t="str">
        <f>'Shooter Information'!C8</f>
        <v>Open</v>
      </c>
      <c r="D7" s="15">
        <v>0</v>
      </c>
      <c r="E7" s="33">
        <v>0</v>
      </c>
      <c r="F7" s="15">
        <v>4.4800000000000004</v>
      </c>
      <c r="G7" s="15">
        <v>3.98</v>
      </c>
      <c r="H7" s="15">
        <v>3.45</v>
      </c>
      <c r="I7" s="15"/>
      <c r="J7" s="15"/>
      <c r="K7" s="32">
        <f t="shared" si="0"/>
        <v>11.91</v>
      </c>
      <c r="L7" s="31" t="s">
        <v>9</v>
      </c>
      <c r="M7" s="34" t="s">
        <v>9</v>
      </c>
    </row>
    <row r="8" spans="1:13" x14ac:dyDescent="0.2">
      <c r="A8" s="2">
        <f t="shared" si="1"/>
        <v>5</v>
      </c>
      <c r="B8" s="8" t="str">
        <f>'Shooter Information'!B9</f>
        <v>Don Fenton</v>
      </c>
      <c r="C8" s="8" t="str">
        <f>'Shooter Information'!C9</f>
        <v>Open</v>
      </c>
      <c r="D8" s="15"/>
      <c r="E8" s="33">
        <v>0</v>
      </c>
      <c r="F8" s="15">
        <v>1.86</v>
      </c>
      <c r="G8" s="15">
        <v>1.61</v>
      </c>
      <c r="H8" s="15">
        <v>1.73</v>
      </c>
      <c r="I8" s="15"/>
      <c r="J8" s="15"/>
      <c r="K8" s="32">
        <f t="shared" si="0"/>
        <v>5.2</v>
      </c>
      <c r="L8" s="31" t="s">
        <v>9</v>
      </c>
      <c r="M8" s="34" t="s">
        <v>9</v>
      </c>
    </row>
    <row r="9" spans="1:13" x14ac:dyDescent="0.2">
      <c r="A9" s="2">
        <f t="shared" si="1"/>
        <v>6</v>
      </c>
      <c r="B9" s="8" t="str">
        <f>'Shooter Information'!B10</f>
        <v>Allen Estes</v>
      </c>
      <c r="C9" s="8" t="str">
        <f>'Shooter Information'!C10</f>
        <v>Open</v>
      </c>
      <c r="D9" s="15">
        <v>0</v>
      </c>
      <c r="E9" s="33">
        <v>2.5499999999999998</v>
      </c>
      <c r="F9" s="15">
        <v>2.67</v>
      </c>
      <c r="G9" s="15">
        <v>0</v>
      </c>
      <c r="H9" s="15">
        <v>2.4900000000000002</v>
      </c>
      <c r="I9" s="15"/>
      <c r="J9" s="15"/>
      <c r="K9" s="32">
        <f t="shared" si="0"/>
        <v>7.71</v>
      </c>
      <c r="L9" s="31" t="s">
        <v>9</v>
      </c>
      <c r="M9" s="34" t="s">
        <v>9</v>
      </c>
    </row>
    <row r="10" spans="1:13" x14ac:dyDescent="0.2">
      <c r="A10" s="2">
        <f t="shared" si="1"/>
        <v>7</v>
      </c>
      <c r="B10" s="8" t="str">
        <f>'Shooter Information'!B11</f>
        <v>Nutmegger</v>
      </c>
      <c r="C10" s="8" t="str">
        <f>'Shooter Information'!C11</f>
        <v>Open</v>
      </c>
      <c r="D10" s="15">
        <v>0</v>
      </c>
      <c r="E10" s="33">
        <v>0</v>
      </c>
      <c r="F10" s="15">
        <v>2.86</v>
      </c>
      <c r="G10" s="15">
        <v>2.42</v>
      </c>
      <c r="H10" s="15">
        <v>2.5</v>
      </c>
      <c r="I10" s="15"/>
      <c r="J10" s="15"/>
      <c r="K10" s="32">
        <f t="shared" si="0"/>
        <v>7.7799999999999994</v>
      </c>
      <c r="L10" s="31" t="s">
        <v>9</v>
      </c>
      <c r="M10" s="34" t="s">
        <v>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0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8.140625" style="25" customWidth="1"/>
    <col min="4" max="4" width="6.7109375" style="13" customWidth="1"/>
    <col min="5" max="5" width="9.7109375" style="13" customWidth="1"/>
    <col min="6" max="6" width="8.140625" style="13" customWidth="1"/>
    <col min="7" max="8" width="8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0"/>
      <c r="D1" s="10" t="s">
        <v>4</v>
      </c>
      <c r="E1" s="11">
        <f>'Shooter Information'!$E$2</f>
        <v>43075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31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17</v>
      </c>
      <c r="F3" s="14" t="s">
        <v>18</v>
      </c>
      <c r="G3" s="14" t="s">
        <v>19</v>
      </c>
      <c r="H3" s="14" t="s">
        <v>20</v>
      </c>
      <c r="I3" s="14" t="s">
        <v>9</v>
      </c>
      <c r="J3" s="14" t="s">
        <v>9</v>
      </c>
      <c r="K3" s="9" t="s">
        <v>2</v>
      </c>
      <c r="L3" s="9" t="s">
        <v>9</v>
      </c>
      <c r="M3" s="35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39" t="str">
        <f>'Shooter Information'!C5</f>
        <v>Limited</v>
      </c>
      <c r="D4" s="21">
        <v>0</v>
      </c>
      <c r="E4" s="15">
        <v>6.63</v>
      </c>
      <c r="F4" s="15">
        <v>0</v>
      </c>
      <c r="G4" s="38">
        <v>7.34</v>
      </c>
      <c r="H4" s="15">
        <v>6.05</v>
      </c>
      <c r="I4" s="15"/>
      <c r="J4" s="15"/>
      <c r="K4" s="32">
        <f t="shared" ref="K4:K10" si="0">(E4+F4+G4+H4)</f>
        <v>20.02</v>
      </c>
      <c r="L4" s="31" t="s">
        <v>9</v>
      </c>
      <c r="M4" s="34" t="s">
        <v>9</v>
      </c>
    </row>
    <row r="5" spans="1:13" x14ac:dyDescent="0.2">
      <c r="A5" s="2">
        <f>ROW()-3</f>
        <v>2</v>
      </c>
      <c r="B5" s="8" t="str">
        <f>'Shooter Information'!B6</f>
        <v>Bryan Hood</v>
      </c>
      <c r="C5" s="39" t="str">
        <f>'Shooter Information'!C6</f>
        <v>Limited</v>
      </c>
      <c r="D5" s="15">
        <v>0</v>
      </c>
      <c r="E5" s="33">
        <v>0</v>
      </c>
      <c r="F5" s="15">
        <v>3.36</v>
      </c>
      <c r="G5" s="33">
        <v>3.06</v>
      </c>
      <c r="H5" s="15">
        <v>2.95</v>
      </c>
      <c r="I5" s="15"/>
      <c r="J5" s="15"/>
      <c r="K5" s="32">
        <f t="shared" si="0"/>
        <v>9.370000000000001</v>
      </c>
      <c r="L5" s="31" t="s">
        <v>9</v>
      </c>
      <c r="M5" s="34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Dick Davis</v>
      </c>
      <c r="C6" s="39" t="str">
        <f>'Shooter Information'!C7</f>
        <v>Open</v>
      </c>
      <c r="D6" s="15">
        <v>0</v>
      </c>
      <c r="E6" s="33">
        <v>2.31</v>
      </c>
      <c r="F6" s="15">
        <v>2.42</v>
      </c>
      <c r="G6" s="15">
        <v>0</v>
      </c>
      <c r="H6" s="15">
        <v>2.27</v>
      </c>
      <c r="I6" s="15"/>
      <c r="J6" s="15"/>
      <c r="K6" s="32">
        <f t="shared" si="0"/>
        <v>7</v>
      </c>
      <c r="L6" s="31" t="s">
        <v>9</v>
      </c>
      <c r="M6" s="34" t="s">
        <v>9</v>
      </c>
    </row>
    <row r="7" spans="1:13" x14ac:dyDescent="0.2">
      <c r="A7" s="2">
        <f t="shared" si="1"/>
        <v>4</v>
      </c>
      <c r="B7" s="8" t="str">
        <f>'Shooter Information'!B8</f>
        <v>Perry Fridley</v>
      </c>
      <c r="C7" s="39" t="str">
        <f>'Shooter Information'!C8</f>
        <v>Open</v>
      </c>
      <c r="D7" s="15">
        <v>0</v>
      </c>
      <c r="E7" s="33">
        <v>3.87</v>
      </c>
      <c r="F7" s="15">
        <v>4.26</v>
      </c>
      <c r="G7" s="15">
        <v>0</v>
      </c>
      <c r="H7" s="15">
        <v>3.52</v>
      </c>
      <c r="I7" s="15"/>
      <c r="J7" s="15"/>
      <c r="K7" s="32">
        <f t="shared" si="0"/>
        <v>11.649999999999999</v>
      </c>
      <c r="L7" s="31" t="s">
        <v>9</v>
      </c>
      <c r="M7" s="34" t="s">
        <v>9</v>
      </c>
    </row>
    <row r="8" spans="1:13" x14ac:dyDescent="0.2">
      <c r="A8" s="2">
        <f t="shared" si="1"/>
        <v>5</v>
      </c>
      <c r="B8" s="8" t="str">
        <f>'Shooter Information'!B9</f>
        <v>Don Fenton</v>
      </c>
      <c r="C8" s="39" t="str">
        <f>'Shooter Information'!C9</f>
        <v>Open</v>
      </c>
      <c r="D8" s="15"/>
      <c r="E8" s="33">
        <v>0</v>
      </c>
      <c r="F8" s="15">
        <v>1.9</v>
      </c>
      <c r="G8" s="15">
        <v>1.89</v>
      </c>
      <c r="H8" s="15">
        <v>1.91</v>
      </c>
      <c r="I8" s="15"/>
      <c r="J8" s="15"/>
      <c r="K8" s="32">
        <f t="shared" si="0"/>
        <v>5.7</v>
      </c>
      <c r="L8" s="31" t="s">
        <v>9</v>
      </c>
      <c r="M8" s="34" t="s">
        <v>9</v>
      </c>
    </row>
    <row r="9" spans="1:13" x14ac:dyDescent="0.2">
      <c r="A9" s="2">
        <f t="shared" si="1"/>
        <v>6</v>
      </c>
      <c r="B9" s="8" t="str">
        <f>'Shooter Information'!B10</f>
        <v>Allen Estes</v>
      </c>
      <c r="C9" s="39" t="str">
        <f>'Shooter Information'!C10</f>
        <v>Open</v>
      </c>
      <c r="D9" s="15">
        <v>0</v>
      </c>
      <c r="E9" s="33">
        <v>2.5099999999999998</v>
      </c>
      <c r="F9" s="15">
        <v>2.08</v>
      </c>
      <c r="G9" s="15">
        <v>2.39</v>
      </c>
      <c r="H9" s="15">
        <v>0</v>
      </c>
      <c r="I9" s="15"/>
      <c r="J9" s="15"/>
      <c r="K9" s="32">
        <f t="shared" si="0"/>
        <v>6.98</v>
      </c>
      <c r="L9" s="31" t="s">
        <v>9</v>
      </c>
      <c r="M9" s="34" t="s">
        <v>9</v>
      </c>
    </row>
    <row r="10" spans="1:13" x14ac:dyDescent="0.2">
      <c r="A10" s="2">
        <f t="shared" si="1"/>
        <v>7</v>
      </c>
      <c r="B10" s="8" t="str">
        <f>'Shooter Information'!B11</f>
        <v>Nutmegger</v>
      </c>
      <c r="C10" s="39" t="str">
        <f>'Shooter Information'!C11</f>
        <v>Open</v>
      </c>
      <c r="D10" s="15">
        <v>0</v>
      </c>
      <c r="E10" s="33">
        <v>0</v>
      </c>
      <c r="F10" s="15">
        <v>2.86</v>
      </c>
      <c r="G10" s="15">
        <v>2.38</v>
      </c>
      <c r="H10" s="15">
        <v>2.21</v>
      </c>
      <c r="I10" s="15"/>
      <c r="J10" s="15"/>
      <c r="K10" s="32">
        <f t="shared" si="0"/>
        <v>7.45</v>
      </c>
      <c r="L10" s="31" t="s">
        <v>9</v>
      </c>
      <c r="M10" s="34" t="s">
        <v>9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1"/>
  <sheetViews>
    <sheetView showZeros="0" tabSelected="1" workbookViewId="0"/>
  </sheetViews>
  <sheetFormatPr defaultRowHeight="12.75" x14ac:dyDescent="0.2"/>
  <cols>
    <col min="1" max="1" width="5.5703125" style="27" customWidth="1"/>
    <col min="2" max="2" width="23.5703125" style="13" customWidth="1"/>
    <col min="3" max="3" width="7.5703125" style="25" customWidth="1"/>
    <col min="4" max="4" width="7" style="24" customWidth="1"/>
    <col min="5" max="5" width="5.7109375" style="25" customWidth="1"/>
    <col min="6" max="6" width="7" style="24" customWidth="1"/>
    <col min="7" max="7" width="5.7109375" style="25" customWidth="1"/>
    <col min="8" max="8" width="7" style="24" customWidth="1"/>
    <col min="9" max="9" width="5.7109375" style="25" customWidth="1"/>
    <col min="10" max="10" width="7" style="24" customWidth="1"/>
    <col min="11" max="11" width="5.7109375" style="25" customWidth="1"/>
    <col min="12" max="12" width="7" style="24" customWidth="1"/>
    <col min="13" max="13" width="5.7109375" style="25" customWidth="1"/>
    <col min="14" max="14" width="7" style="24" customWidth="1"/>
    <col min="15" max="15" width="5.7109375" style="25" customWidth="1"/>
    <col min="16" max="16" width="7" style="24" customWidth="1"/>
    <col min="17" max="17" width="5.7109375" style="22" customWidth="1"/>
    <col min="18" max="18" width="4.85546875" style="22" customWidth="1"/>
  </cols>
  <sheetData>
    <row r="1" spans="1:18" ht="15.75" x14ac:dyDescent="0.25">
      <c r="B1" s="60" t="s">
        <v>13</v>
      </c>
      <c r="C1" s="61"/>
      <c r="D1" s="61"/>
    </row>
    <row r="2" spans="1:18" ht="15.75" x14ac:dyDescent="0.25">
      <c r="B2" s="18" t="s">
        <v>8</v>
      </c>
      <c r="H2" s="19" t="s">
        <v>5</v>
      </c>
      <c r="I2" s="62">
        <f>'Shooter Information'!$E$2</f>
        <v>43075</v>
      </c>
      <c r="J2" s="63"/>
      <c r="K2" s="11"/>
      <c r="L2" s="26"/>
      <c r="M2" s="11"/>
      <c r="N2" s="26"/>
      <c r="O2" s="11"/>
    </row>
    <row r="4" spans="1:18" s="5" customFormat="1" ht="22.5" x14ac:dyDescent="0.2">
      <c r="A4" s="40" t="s">
        <v>7</v>
      </c>
      <c r="B4" s="41" t="s">
        <v>0</v>
      </c>
      <c r="C4" s="42" t="s">
        <v>1</v>
      </c>
      <c r="D4" s="43" t="s">
        <v>21</v>
      </c>
      <c r="E4" s="42" t="s">
        <v>9</v>
      </c>
      <c r="F4" s="43" t="s">
        <v>25</v>
      </c>
      <c r="G4" s="42" t="s">
        <v>9</v>
      </c>
      <c r="H4" s="43" t="s">
        <v>26</v>
      </c>
      <c r="I4" s="42" t="s">
        <v>9</v>
      </c>
      <c r="J4" s="43" t="s">
        <v>28</v>
      </c>
      <c r="K4" s="42" t="s">
        <v>9</v>
      </c>
      <c r="L4" s="43" t="s">
        <v>30</v>
      </c>
      <c r="M4" s="42" t="s">
        <v>9</v>
      </c>
      <c r="N4" s="43" t="s">
        <v>32</v>
      </c>
      <c r="O4" s="42" t="s">
        <v>9</v>
      </c>
      <c r="P4" s="43" t="s">
        <v>3</v>
      </c>
      <c r="Q4" s="57" t="s">
        <v>9</v>
      </c>
      <c r="R4" s="58" t="s">
        <v>9</v>
      </c>
    </row>
    <row r="5" spans="1:18" x14ac:dyDescent="0.2">
      <c r="A5" s="54">
        <f>ROW()-4</f>
        <v>1</v>
      </c>
      <c r="B5" s="55" t="str">
        <f>'Shooter Information'!B9</f>
        <v>Don Fenton</v>
      </c>
      <c r="C5" s="56" t="str">
        <f>'Shooter Information'!C9</f>
        <v>Open</v>
      </c>
      <c r="D5" s="47">
        <f>+'Stage 1'!K8</f>
        <v>5.87</v>
      </c>
      <c r="E5" s="50" t="s">
        <v>9</v>
      </c>
      <c r="F5" s="47">
        <f>+'Stage 2'!K8</f>
        <v>7.65</v>
      </c>
      <c r="G5" s="50" t="s">
        <v>9</v>
      </c>
      <c r="H5" s="47">
        <f>+'Stage 3'!K8</f>
        <v>8.5500000000000007</v>
      </c>
      <c r="I5" s="50" t="s">
        <v>9</v>
      </c>
      <c r="J5" s="47">
        <f>+'Stage 4'!K8</f>
        <v>7.44</v>
      </c>
      <c r="K5" s="50" t="s">
        <v>9</v>
      </c>
      <c r="L5" s="49">
        <f>+'Stage 5'!K8</f>
        <v>5.2</v>
      </c>
      <c r="M5" s="50" t="s">
        <v>9</v>
      </c>
      <c r="N5" s="49">
        <f>+'Stage 6'!K8</f>
        <v>5.7</v>
      </c>
      <c r="O5" s="50" t="s">
        <v>9</v>
      </c>
      <c r="P5" s="49">
        <f>+D5+F5+H5+J5+L5+N5</f>
        <v>40.410000000000004</v>
      </c>
      <c r="Q5" s="36" t="s">
        <v>9</v>
      </c>
      <c r="R5" s="37" t="s">
        <v>9</v>
      </c>
    </row>
    <row r="6" spans="1:18" x14ac:dyDescent="0.2">
      <c r="A6" s="54">
        <f>ROW()-4</f>
        <v>2</v>
      </c>
      <c r="B6" s="55" t="str">
        <f>'Shooter Information'!B10</f>
        <v>Allen Estes</v>
      </c>
      <c r="C6" s="56" t="str">
        <f>'Shooter Information'!C10</f>
        <v>Open</v>
      </c>
      <c r="D6" s="47">
        <f>+'Stage 1'!K9</f>
        <v>9.02</v>
      </c>
      <c r="E6" s="50" t="s">
        <v>9</v>
      </c>
      <c r="F6" s="47">
        <f>+'Stage 2'!K9</f>
        <v>8.7900000000000009</v>
      </c>
      <c r="G6" s="50" t="s">
        <v>9</v>
      </c>
      <c r="H6" s="47">
        <f>+'Stage 3'!K9</f>
        <v>9.57</v>
      </c>
      <c r="I6" s="50" t="s">
        <v>9</v>
      </c>
      <c r="J6" s="47">
        <f>+'Stage 4'!K9</f>
        <v>12.25</v>
      </c>
      <c r="K6" s="50" t="s">
        <v>9</v>
      </c>
      <c r="L6" s="49">
        <f>+'Stage 5'!K9</f>
        <v>7.71</v>
      </c>
      <c r="M6" s="50" t="s">
        <v>9</v>
      </c>
      <c r="N6" s="49">
        <f>+'Stage 6'!K9</f>
        <v>6.98</v>
      </c>
      <c r="O6" s="50" t="s">
        <v>9</v>
      </c>
      <c r="P6" s="47">
        <f>+D6+F6+H6+J6+L6+N6</f>
        <v>54.320000000000007</v>
      </c>
      <c r="Q6" s="29" t="s">
        <v>9</v>
      </c>
      <c r="R6" s="37" t="s">
        <v>9</v>
      </c>
    </row>
    <row r="7" spans="1:18" x14ac:dyDescent="0.2">
      <c r="A7" s="53">
        <f>ROW()-4</f>
        <v>3</v>
      </c>
      <c r="B7" s="45" t="str">
        <f>'Shooter Information'!B11</f>
        <v>Nutmegger</v>
      </c>
      <c r="C7" s="46" t="str">
        <f>'Shooter Information'!C11</f>
        <v>Open</v>
      </c>
      <c r="D7" s="47">
        <f>+'Stage 1'!K10</f>
        <v>9.94</v>
      </c>
      <c r="E7" s="48" t="s">
        <v>9</v>
      </c>
      <c r="F7" s="47">
        <f>+'Stage 2'!K10</f>
        <v>8.1999999999999993</v>
      </c>
      <c r="G7" s="48" t="s">
        <v>9</v>
      </c>
      <c r="H7" s="47">
        <f>+'Stage 3'!K10</f>
        <v>12</v>
      </c>
      <c r="I7" s="48" t="s">
        <v>9</v>
      </c>
      <c r="J7" s="47">
        <f>+'Stage 4'!K10</f>
        <v>12.2</v>
      </c>
      <c r="K7" s="48" t="s">
        <v>9</v>
      </c>
      <c r="L7" s="49">
        <f>+'Stage 5'!K10</f>
        <v>7.7799999999999994</v>
      </c>
      <c r="M7" s="50" t="s">
        <v>9</v>
      </c>
      <c r="N7" s="49">
        <f>+'Stage 6'!K10</f>
        <v>7.45</v>
      </c>
      <c r="O7" s="50" t="s">
        <v>9</v>
      </c>
      <c r="P7" s="47">
        <f>+D7+F7+H7+J7+L7+N7</f>
        <v>57.570000000000007</v>
      </c>
      <c r="Q7" s="29" t="s">
        <v>9</v>
      </c>
      <c r="R7" s="37" t="s">
        <v>9</v>
      </c>
    </row>
    <row r="8" spans="1:18" x14ac:dyDescent="0.2">
      <c r="A8" s="51">
        <f>ROW()-4</f>
        <v>4</v>
      </c>
      <c r="B8" s="45" t="str">
        <f>'Shooter Information'!B6</f>
        <v>Bryan Hood</v>
      </c>
      <c r="C8" s="46" t="str">
        <f>'Shooter Information'!C6</f>
        <v>Limited</v>
      </c>
      <c r="D8" s="47">
        <f>+'Stage 1'!K5</f>
        <v>12.25</v>
      </c>
      <c r="E8" s="48" t="s">
        <v>9</v>
      </c>
      <c r="F8" s="47">
        <f>+'Stage 2'!K5</f>
        <v>11.5</v>
      </c>
      <c r="G8" s="48" t="s">
        <v>9</v>
      </c>
      <c r="H8" s="47">
        <f>+'Stage 3'!K5</f>
        <v>13.09</v>
      </c>
      <c r="I8" s="48" t="s">
        <v>9</v>
      </c>
      <c r="J8" s="47">
        <f>+'Stage 4'!K5</f>
        <v>13.69</v>
      </c>
      <c r="K8" s="48" t="s">
        <v>9</v>
      </c>
      <c r="L8" s="49">
        <f>+'Stage 5'!K5</f>
        <v>10.94</v>
      </c>
      <c r="M8" s="50" t="s">
        <v>9</v>
      </c>
      <c r="N8" s="49">
        <f>+'Stage 6'!K5</f>
        <v>9.370000000000001</v>
      </c>
      <c r="O8" s="50" t="s">
        <v>9</v>
      </c>
      <c r="P8" s="52">
        <f>+D8+F8+H8+J8+L8+N8</f>
        <v>70.84</v>
      </c>
      <c r="Q8" s="29" t="s">
        <v>9</v>
      </c>
      <c r="R8" s="37" t="s">
        <v>9</v>
      </c>
    </row>
    <row r="9" spans="1:18" x14ac:dyDescent="0.2">
      <c r="A9" s="44">
        <f>ROW()-4</f>
        <v>5</v>
      </c>
      <c r="B9" s="45" t="str">
        <f>'Shooter Information'!B8</f>
        <v>Perry Fridley</v>
      </c>
      <c r="C9" s="46" t="str">
        <f>'Shooter Information'!C8</f>
        <v>Open</v>
      </c>
      <c r="D9" s="47">
        <f>+'Stage 1'!K7</f>
        <v>19.32</v>
      </c>
      <c r="E9" s="48" t="s">
        <v>9</v>
      </c>
      <c r="F9" s="47">
        <f>+'Stage 2'!K7</f>
        <v>12.16</v>
      </c>
      <c r="G9" s="48" t="s">
        <v>9</v>
      </c>
      <c r="H9" s="47">
        <f>+'Stage 3'!K7</f>
        <v>15.719999999999999</v>
      </c>
      <c r="I9" s="48" t="s">
        <v>9</v>
      </c>
      <c r="J9" s="47">
        <f>+'Stage 4'!K7</f>
        <v>17.060000000000002</v>
      </c>
      <c r="K9" s="48" t="s">
        <v>9</v>
      </c>
      <c r="L9" s="49">
        <f>+'Stage 5'!K7</f>
        <v>11.91</v>
      </c>
      <c r="M9" s="50" t="s">
        <v>9</v>
      </c>
      <c r="N9" s="49">
        <f>+'Stage 6'!K7</f>
        <v>11.649999999999999</v>
      </c>
      <c r="O9" s="50" t="s">
        <v>9</v>
      </c>
      <c r="P9" s="47">
        <f>+D9+F9+H9+J9+L9+N9</f>
        <v>87.82</v>
      </c>
      <c r="Q9" s="29" t="s">
        <v>9</v>
      </c>
      <c r="R9" s="37" t="s">
        <v>9</v>
      </c>
    </row>
    <row r="10" spans="1:18" x14ac:dyDescent="0.2">
      <c r="A10" s="44">
        <f>ROW()-4</f>
        <v>6</v>
      </c>
      <c r="B10" s="45" t="str">
        <f>'Shooter Information'!B5</f>
        <v>Prairie City Slim</v>
      </c>
      <c r="C10" s="46" t="str">
        <f>'Shooter Information'!C5</f>
        <v>Limited</v>
      </c>
      <c r="D10" s="47">
        <f>+'Stage 1'!K4</f>
        <v>13.77</v>
      </c>
      <c r="E10" s="48" t="s">
        <v>9</v>
      </c>
      <c r="F10" s="47">
        <f>+'Stage 2'!K4</f>
        <v>18.36</v>
      </c>
      <c r="G10" s="48" t="s">
        <v>9</v>
      </c>
      <c r="H10" s="47">
        <f>+'Stage 3'!K4</f>
        <v>23.05</v>
      </c>
      <c r="I10" s="48" t="s">
        <v>9</v>
      </c>
      <c r="J10" s="47">
        <f>+'Stage 4'!K4</f>
        <v>17.8</v>
      </c>
      <c r="K10" s="48" t="s">
        <v>9</v>
      </c>
      <c r="L10" s="49">
        <f>+'Stage 5'!K4</f>
        <v>11.84</v>
      </c>
      <c r="M10" s="50" t="s">
        <v>9</v>
      </c>
      <c r="N10" s="49">
        <f>+'Stage 6'!K4</f>
        <v>20.02</v>
      </c>
      <c r="O10" s="50" t="s">
        <v>9</v>
      </c>
      <c r="P10" s="47">
        <f>+D10+F10+H10+J10+L10+N10</f>
        <v>104.83999999999999</v>
      </c>
      <c r="Q10" s="29" t="s">
        <v>9</v>
      </c>
      <c r="R10" s="37" t="s">
        <v>9</v>
      </c>
    </row>
    <row r="11" spans="1:18" x14ac:dyDescent="0.2">
      <c r="A11" s="53">
        <f>ROW()-4</f>
        <v>7</v>
      </c>
      <c r="B11" s="45" t="str">
        <f>'Shooter Information'!B7</f>
        <v>Dick Davis</v>
      </c>
      <c r="C11" s="46" t="str">
        <f>'Shooter Information'!C7</f>
        <v>Open</v>
      </c>
      <c r="D11" s="47">
        <f>+'Stage 1'!K6</f>
        <v>90</v>
      </c>
      <c r="E11" s="48" t="s">
        <v>9</v>
      </c>
      <c r="F11" s="47">
        <f>+'Stage 2'!K6</f>
        <v>7.92</v>
      </c>
      <c r="G11" s="48" t="s">
        <v>9</v>
      </c>
      <c r="H11" s="47">
        <f>+'Stage 3'!K6</f>
        <v>9.6300000000000008</v>
      </c>
      <c r="I11" s="48" t="s">
        <v>9</v>
      </c>
      <c r="J11" s="47">
        <f>+'Stage 4'!K6</f>
        <v>15.559999999999999</v>
      </c>
      <c r="K11" s="48" t="s">
        <v>9</v>
      </c>
      <c r="L11" s="49">
        <f>+'Stage 5'!K6</f>
        <v>9.48</v>
      </c>
      <c r="M11" s="50" t="s">
        <v>9</v>
      </c>
      <c r="N11" s="49">
        <f>+'Stage 6'!K6</f>
        <v>7</v>
      </c>
      <c r="O11" s="50" t="s">
        <v>9</v>
      </c>
      <c r="P11" s="49">
        <f>+D11+F11+H11+J11+L11+N11</f>
        <v>139.59</v>
      </c>
      <c r="Q11" s="36" t="s">
        <v>9</v>
      </c>
      <c r="R11" s="37" t="s">
        <v>9</v>
      </c>
    </row>
  </sheetData>
  <sortState ref="A5:R11">
    <sortCondition ref="P5"/>
  </sortState>
  <mergeCells count="2">
    <mergeCell ref="B1:D1"/>
    <mergeCell ref="I2:J2"/>
  </mergeCells>
  <pageMargins left="0.25" right="0.25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Missouri Marshal</dc:creator>
  <cp:lastModifiedBy>Owner</cp:lastModifiedBy>
  <cp:lastPrinted>2011-04-03T12:27:05Z</cp:lastPrinted>
  <dcterms:created xsi:type="dcterms:W3CDTF">2000-06-02T12:00:49Z</dcterms:created>
  <dcterms:modified xsi:type="dcterms:W3CDTF">2017-12-06T23:27:46Z</dcterms:modified>
  <cp:category>Cowboy</cp:category>
</cp:coreProperties>
</file>