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Rimfire\"/>
    </mc:Choice>
  </mc:AlternateContent>
  <bookViews>
    <workbookView xWindow="360" yWindow="120" windowWidth="11340" windowHeight="5520" tabRatio="905" activeTab="7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K11" i="7" l="1"/>
  <c r="N11" i="10" s="1"/>
  <c r="C11" i="7"/>
  <c r="B11" i="7"/>
  <c r="K10" i="7"/>
  <c r="N9" i="10" s="1"/>
  <c r="C10" i="7"/>
  <c r="B10" i="7"/>
  <c r="A10" i="7"/>
  <c r="K9" i="7"/>
  <c r="N12" i="10" s="1"/>
  <c r="C9" i="7"/>
  <c r="B9" i="7"/>
  <c r="A9" i="7"/>
  <c r="K8" i="7"/>
  <c r="N5" i="10" s="1"/>
  <c r="C8" i="7"/>
  <c r="B8" i="7"/>
  <c r="A8" i="7"/>
  <c r="K7" i="7"/>
  <c r="N8" i="10" s="1"/>
  <c r="C7" i="7"/>
  <c r="B7" i="7"/>
  <c r="A7" i="7"/>
  <c r="K6" i="7"/>
  <c r="N7" i="10" s="1"/>
  <c r="C6" i="7"/>
  <c r="B6" i="7"/>
  <c r="A6" i="7"/>
  <c r="K5" i="7"/>
  <c r="N6" i="10" s="1"/>
  <c r="C5" i="7"/>
  <c r="B5" i="7"/>
  <c r="A5" i="7"/>
  <c r="K4" i="7"/>
  <c r="N10" i="10" s="1"/>
  <c r="C4" i="7"/>
  <c r="B4" i="7"/>
  <c r="A4" i="7"/>
  <c r="K11" i="5"/>
  <c r="L11" i="10" s="1"/>
  <c r="C11" i="5"/>
  <c r="B11" i="5"/>
  <c r="K10" i="5"/>
  <c r="L9" i="10" s="1"/>
  <c r="C10" i="5"/>
  <c r="B10" i="5"/>
  <c r="A10" i="5"/>
  <c r="K9" i="5"/>
  <c r="L12" i="10" s="1"/>
  <c r="C9" i="5"/>
  <c r="B9" i="5"/>
  <c r="A9" i="5"/>
  <c r="K8" i="5"/>
  <c r="L5" i="10" s="1"/>
  <c r="C8" i="5"/>
  <c r="B8" i="5"/>
  <c r="A8" i="5"/>
  <c r="K7" i="5"/>
  <c r="L8" i="10" s="1"/>
  <c r="C7" i="5"/>
  <c r="B7" i="5"/>
  <c r="A7" i="5"/>
  <c r="K6" i="5"/>
  <c r="L7" i="10" s="1"/>
  <c r="C6" i="5"/>
  <c r="B6" i="5"/>
  <c r="A6" i="5"/>
  <c r="K5" i="5"/>
  <c r="L6" i="10" s="1"/>
  <c r="C5" i="5"/>
  <c r="B5" i="5"/>
  <c r="A5" i="5"/>
  <c r="K4" i="5"/>
  <c r="L10" i="10" s="1"/>
  <c r="C4" i="5"/>
  <c r="B4" i="5"/>
  <c r="A4" i="5"/>
  <c r="K11" i="4"/>
  <c r="J11" i="10" s="1"/>
  <c r="C11" i="4"/>
  <c r="B11" i="4"/>
  <c r="K10" i="4"/>
  <c r="J9" i="10" s="1"/>
  <c r="C10" i="4"/>
  <c r="B10" i="4"/>
  <c r="A10" i="4"/>
  <c r="K9" i="4"/>
  <c r="J12" i="10" s="1"/>
  <c r="C9" i="4"/>
  <c r="B9" i="4"/>
  <c r="A9" i="4"/>
  <c r="K8" i="4"/>
  <c r="J5" i="10" s="1"/>
  <c r="C8" i="4"/>
  <c r="B8" i="4"/>
  <c r="A8" i="4"/>
  <c r="K7" i="4"/>
  <c r="J8" i="10" s="1"/>
  <c r="C7" i="4"/>
  <c r="B7" i="4"/>
  <c r="A7" i="4"/>
  <c r="K6" i="4"/>
  <c r="J7" i="10" s="1"/>
  <c r="C6" i="4"/>
  <c r="B6" i="4"/>
  <c r="A6" i="4"/>
  <c r="K5" i="4"/>
  <c r="J6" i="10" s="1"/>
  <c r="C5" i="4"/>
  <c r="B5" i="4"/>
  <c r="A5" i="4"/>
  <c r="K4" i="4"/>
  <c r="J10" i="10" s="1"/>
  <c r="C4" i="4"/>
  <c r="B4" i="4"/>
  <c r="A4" i="4"/>
  <c r="K11" i="3"/>
  <c r="H11" i="10" s="1"/>
  <c r="C11" i="3"/>
  <c r="B11" i="3"/>
  <c r="K10" i="3"/>
  <c r="H9" i="10" s="1"/>
  <c r="C10" i="3"/>
  <c r="B10" i="3"/>
  <c r="A10" i="3"/>
  <c r="K9" i="3"/>
  <c r="H12" i="10" s="1"/>
  <c r="C9" i="3"/>
  <c r="B9" i="3"/>
  <c r="A9" i="3"/>
  <c r="K8" i="3"/>
  <c r="H5" i="10" s="1"/>
  <c r="C8" i="3"/>
  <c r="B8" i="3"/>
  <c r="A8" i="3"/>
  <c r="K7" i="3"/>
  <c r="H8" i="10" s="1"/>
  <c r="C7" i="3"/>
  <c r="B7" i="3"/>
  <c r="A7" i="3"/>
  <c r="K6" i="3"/>
  <c r="H7" i="10" s="1"/>
  <c r="C6" i="3"/>
  <c r="B6" i="3"/>
  <c r="A6" i="3"/>
  <c r="K5" i="3"/>
  <c r="H6" i="10" s="1"/>
  <c r="C5" i="3"/>
  <c r="B5" i="3"/>
  <c r="A5" i="3"/>
  <c r="K4" i="3"/>
  <c r="H10" i="10" s="1"/>
  <c r="C4" i="3"/>
  <c r="B4" i="3"/>
  <c r="A4" i="3"/>
  <c r="K11" i="2"/>
  <c r="F11" i="10" s="1"/>
  <c r="C11" i="2"/>
  <c r="B11" i="2"/>
  <c r="K10" i="2"/>
  <c r="F9" i="10" s="1"/>
  <c r="C10" i="2"/>
  <c r="B10" i="2"/>
  <c r="A10" i="2"/>
  <c r="K9" i="2"/>
  <c r="F12" i="10" s="1"/>
  <c r="C9" i="2"/>
  <c r="B9" i="2"/>
  <c r="A9" i="2"/>
  <c r="K8" i="2"/>
  <c r="F5" i="10" s="1"/>
  <c r="C8" i="2"/>
  <c r="B8" i="2"/>
  <c r="A8" i="2"/>
  <c r="K7" i="2"/>
  <c r="F8" i="10" s="1"/>
  <c r="C7" i="2"/>
  <c r="B7" i="2"/>
  <c r="A7" i="2"/>
  <c r="K6" i="2"/>
  <c r="F7" i="10" s="1"/>
  <c r="C6" i="2"/>
  <c r="B6" i="2"/>
  <c r="A6" i="2"/>
  <c r="K5" i="2"/>
  <c r="F6" i="10" s="1"/>
  <c r="C5" i="2"/>
  <c r="B5" i="2"/>
  <c r="A5" i="2"/>
  <c r="K4" i="2"/>
  <c r="F10" i="10" s="1"/>
  <c r="C4" i="2"/>
  <c r="B4" i="2"/>
  <c r="A4" i="2"/>
  <c r="C11" i="10"/>
  <c r="C9" i="10"/>
  <c r="C12" i="10"/>
  <c r="C5" i="10"/>
  <c r="C8" i="10"/>
  <c r="C7" i="10"/>
  <c r="C6" i="10"/>
  <c r="C10" i="10"/>
  <c r="B11" i="10"/>
  <c r="B9" i="10"/>
  <c r="B12" i="10"/>
  <c r="B5" i="10"/>
  <c r="B8" i="10"/>
  <c r="B7" i="10"/>
  <c r="B6" i="10"/>
  <c r="B10" i="10"/>
  <c r="K11" i="1"/>
  <c r="D11" i="10" s="1"/>
  <c r="K10" i="1"/>
  <c r="D9" i="10" s="1"/>
  <c r="K9" i="1"/>
  <c r="D12" i="10" s="1"/>
  <c r="K8" i="1"/>
  <c r="D5" i="10" s="1"/>
  <c r="K7" i="1"/>
  <c r="D8" i="10" s="1"/>
  <c r="K6" i="1"/>
  <c r="D7" i="10" s="1"/>
  <c r="K5" i="1"/>
  <c r="D6" i="10" s="1"/>
  <c r="K4" i="1"/>
  <c r="D10" i="10" s="1"/>
  <c r="A5" i="1"/>
  <c r="C11" i="1"/>
  <c r="B11" i="1"/>
  <c r="P11" i="10" l="1"/>
  <c r="A9" i="10"/>
  <c r="A6" i="10"/>
  <c r="A12" i="10"/>
  <c r="A5" i="10"/>
  <c r="I2" i="10"/>
  <c r="A8" i="10"/>
  <c r="A7" i="10"/>
  <c r="A10" i="10"/>
  <c r="A5" i="6"/>
  <c r="A6" i="6"/>
  <c r="A7" i="6"/>
  <c r="A8" i="6"/>
  <c r="A9" i="6"/>
  <c r="A10" i="6"/>
  <c r="A11" i="6"/>
  <c r="E1" i="1"/>
  <c r="A4" i="1"/>
  <c r="B4" i="1"/>
  <c r="C4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E1" i="2"/>
  <c r="E1" i="3"/>
  <c r="E1" i="4"/>
  <c r="E1" i="5"/>
  <c r="E1" i="7"/>
  <c r="P10" i="10" l="1"/>
  <c r="P5" i="10"/>
  <c r="P7" i="10"/>
  <c r="P9" i="10"/>
  <c r="P6" i="10"/>
  <c r="P12" i="10"/>
  <c r="P8" i="10"/>
</calcChain>
</file>

<file path=xl/sharedStrings.xml><?xml version="1.0" encoding="utf-8"?>
<sst xmlns="http://schemas.openxmlformats.org/spreadsheetml/2006/main" count="284" uniqueCount="39">
  <si>
    <t>Shooter</t>
  </si>
  <si>
    <t>Class</t>
  </si>
  <si>
    <t>Total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</si>
  <si>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</si>
  <si>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</si>
  <si>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</si>
  <si>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</si>
  <si>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</si>
  <si>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</si>
  <si>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</si>
  <si>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</si>
  <si>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</si>
  <si>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Prairie City Slim</t>
  </si>
  <si>
    <t>West Point Rimefire  Match</t>
  </si>
  <si>
    <t>Dick Davis</t>
  </si>
  <si>
    <t>Vauero Gambler</t>
  </si>
  <si>
    <t>Limited</t>
  </si>
  <si>
    <t>Open</t>
  </si>
  <si>
    <t>String 1</t>
  </si>
  <si>
    <t>String 2</t>
  </si>
  <si>
    <t>String 3</t>
  </si>
  <si>
    <t>String 4</t>
  </si>
  <si>
    <t>Stage 1 Pistol</t>
  </si>
  <si>
    <t>Stage 2 Rifle</t>
  </si>
  <si>
    <t>Stage 3 Rifle</t>
  </si>
  <si>
    <t>Stage 4 Pistol</t>
  </si>
  <si>
    <t>Stage 5 Pistol</t>
  </si>
  <si>
    <t>Stage 6 Rifle</t>
  </si>
  <si>
    <t>Swifty</t>
  </si>
  <si>
    <t>Bob Blevins</t>
  </si>
  <si>
    <t>Brain Hood</t>
  </si>
  <si>
    <t>Nutmegger</t>
  </si>
  <si>
    <t>Burke Humphrey</t>
  </si>
  <si>
    <t>Stage 1 / Rifle</t>
  </si>
  <si>
    <t>Stage 2 / Pistol</t>
  </si>
  <si>
    <t>Stage 3 / Pistol</t>
  </si>
  <si>
    <t>Stage 4 / Rifle</t>
  </si>
  <si>
    <t>Stage 5 / Rifle</t>
  </si>
  <si>
    <t>Stage 6 / Pistol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</si>
</sst>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8" fillId="6" borderId="0" xfId="0" applyFont="1" applyFill="1" applyAlignment="1">
      <alignment horizontal="center"/>
    </xf>
    <xf numFmtId="0" fontId="8" fillId="5" borderId="1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0" fillId="0" borderId="1" xfId="0" applyBorder="1" applyProtection="1"/>
    <xf numFmtId="0" fontId="8" fillId="0" borderId="1" xfId="0" applyFont="1" applyBorder="1"/>
    <xf numFmtId="0" fontId="0" fillId="0" borderId="1" xfId="0" applyNumberFormat="1" applyBorder="1"/>
    <xf numFmtId="0" fontId="8" fillId="4" borderId="1" xfId="0" applyFont="1" applyFill="1" applyBorder="1" applyProtection="1">
      <protection locked="0"/>
    </xf>
    <xf numFmtId="1" fontId="8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4" borderId="1" xfId="0" applyNumberForma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1" fontId="2" fillId="6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Protection="1"/>
    <xf numFmtId="0" fontId="0" fillId="6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right"/>
    </xf>
    <xf numFmtId="0" fontId="8" fillId="6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center"/>
    </xf>
    <xf numFmtId="1" fontId="7" fillId="6" borderId="1" xfId="0" applyNumberFormat="1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2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10</v>
      </c>
    </row>
    <row r="2" spans="1:6" ht="20.25" customHeight="1" x14ac:dyDescent="0.25">
      <c r="B2" s="23"/>
      <c r="C2" s="1"/>
      <c r="D2" s="28" t="s">
        <v>5</v>
      </c>
      <c r="E2" s="65">
        <v>42893</v>
      </c>
      <c r="F2" s="65"/>
    </row>
    <row r="4" spans="1:6" x14ac:dyDescent="0.2">
      <c r="A4" s="2" t="s">
        <v>6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12</v>
      </c>
      <c r="C5" s="17" t="s">
        <v>16</v>
      </c>
    </row>
    <row r="6" spans="1:6" x14ac:dyDescent="0.2">
      <c r="A6" s="2">
        <f t="shared" ref="A6:A11" si="0">ROW()-4</f>
        <v>2</v>
      </c>
      <c r="B6" s="17" t="s">
        <v>15</v>
      </c>
      <c r="C6" s="17" t="s">
        <v>16</v>
      </c>
    </row>
    <row r="7" spans="1:6" x14ac:dyDescent="0.2">
      <c r="A7" s="2">
        <f t="shared" si="0"/>
        <v>3</v>
      </c>
      <c r="B7" s="30" t="s">
        <v>28</v>
      </c>
      <c r="C7" s="17" t="s">
        <v>16</v>
      </c>
    </row>
    <row r="8" spans="1:6" x14ac:dyDescent="0.2">
      <c r="A8" s="2">
        <f t="shared" si="0"/>
        <v>4</v>
      </c>
      <c r="B8" s="17" t="s">
        <v>29</v>
      </c>
      <c r="C8" s="17" t="s">
        <v>16</v>
      </c>
    </row>
    <row r="9" spans="1:6" x14ac:dyDescent="0.2">
      <c r="A9" s="2">
        <f t="shared" si="0"/>
        <v>5</v>
      </c>
      <c r="B9" s="17" t="s">
        <v>30</v>
      </c>
      <c r="C9" s="17" t="s">
        <v>16</v>
      </c>
    </row>
    <row r="10" spans="1:6" x14ac:dyDescent="0.2">
      <c r="A10" s="2">
        <f t="shared" si="0"/>
        <v>6</v>
      </c>
      <c r="B10" s="30" t="s">
        <v>31</v>
      </c>
      <c r="C10" s="17" t="s">
        <v>16</v>
      </c>
    </row>
    <row r="11" spans="1:6" x14ac:dyDescent="0.2">
      <c r="A11" s="2">
        <f t="shared" si="0"/>
        <v>7</v>
      </c>
      <c r="B11" s="30" t="s">
        <v>14</v>
      </c>
      <c r="C11" s="17" t="s">
        <v>17</v>
      </c>
    </row>
    <row r="12" spans="1:6" x14ac:dyDescent="0.2">
      <c r="A12" s="2">
        <v>8</v>
      </c>
      <c r="B12" s="17" t="s">
        <v>32</v>
      </c>
      <c r="C12" s="17" t="s">
        <v>16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1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7.28515625" customWidth="1"/>
    <col min="4" max="4" width="6.7109375" style="13" customWidth="1"/>
    <col min="5" max="5" width="9.7109375" style="13" customWidth="1"/>
    <col min="6" max="6" width="9" style="13" customWidth="1"/>
    <col min="7" max="7" width="8.85546875" style="13" customWidth="1"/>
    <col min="8" max="8" width="10.28515625" style="13" customWidth="1"/>
    <col min="9" max="10" width="6.7109375" style="13" customWidth="1"/>
    <col min="11" max="11" width="9.7109375" customWidth="1"/>
    <col min="13" max="13" width="9.140625" style="22"/>
  </cols>
  <sheetData>
    <row r="1" spans="1:13" s="5" customFormat="1" ht="25.5" customHeight="1" x14ac:dyDescent="0.25">
      <c r="B1" s="6" t="s">
        <v>11</v>
      </c>
      <c r="D1" s="10" t="s">
        <v>4</v>
      </c>
      <c r="E1" s="65">
        <f>'Shooter Information'!$E$2</f>
        <v>42893</v>
      </c>
      <c r="F1" s="65"/>
      <c r="G1" s="12"/>
      <c r="H1" s="12"/>
      <c r="I1" s="12"/>
      <c r="J1" s="12"/>
      <c r="M1" s="6"/>
    </row>
    <row r="2" spans="1:13" ht="19.5" customHeight="1" x14ac:dyDescent="0.2">
      <c r="B2" s="7" t="s">
        <v>33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0</v>
      </c>
      <c r="F4" s="15">
        <v>6.04</v>
      </c>
      <c r="G4" s="40">
        <v>5.33</v>
      </c>
      <c r="H4" s="15">
        <v>5.64</v>
      </c>
      <c r="I4" s="15"/>
      <c r="J4" s="15"/>
      <c r="K4" s="34">
        <f t="shared" ref="K4:K11" si="0">(E4+F4+G4+H4)</f>
        <v>17.010000000000002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8" t="str">
        <f>'Shooter Information'!C6</f>
        <v>Limited</v>
      </c>
      <c r="D5" s="15">
        <v>0</v>
      </c>
      <c r="E5" s="35">
        <v>3.9</v>
      </c>
      <c r="F5" s="15">
        <v>4.0199999999999996</v>
      </c>
      <c r="G5" s="15">
        <v>0</v>
      </c>
      <c r="H5" s="15">
        <v>3.41</v>
      </c>
      <c r="I5" s="15"/>
      <c r="J5" s="15"/>
      <c r="K5" s="34">
        <f t="shared" si="0"/>
        <v>11.33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8" t="str">
        <f>'Shooter Information'!C7</f>
        <v>Limited</v>
      </c>
      <c r="D6" s="15">
        <v>0</v>
      </c>
      <c r="E6" s="35">
        <v>3.42</v>
      </c>
      <c r="F6" s="15">
        <v>0</v>
      </c>
      <c r="G6" s="15">
        <v>4.26</v>
      </c>
      <c r="H6" s="15">
        <v>4.84</v>
      </c>
      <c r="I6" s="15"/>
      <c r="J6" s="15"/>
      <c r="K6" s="34">
        <f t="shared" si="0"/>
        <v>12.52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8" t="str">
        <f>'Shooter Information'!C8</f>
        <v>Limited</v>
      </c>
      <c r="D7" s="15">
        <v>0</v>
      </c>
      <c r="E7" s="35">
        <v>4.51</v>
      </c>
      <c r="F7" s="15">
        <v>0</v>
      </c>
      <c r="G7" s="15">
        <v>3.85</v>
      </c>
      <c r="H7" s="15">
        <v>3.88</v>
      </c>
      <c r="I7" s="15"/>
      <c r="J7" s="15"/>
      <c r="K7" s="34">
        <f t="shared" si="0"/>
        <v>12.239999999999998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8" t="str">
        <f>'Shooter Information'!C9</f>
        <v>Limited</v>
      </c>
      <c r="D8" s="15"/>
      <c r="E8" s="35">
        <v>0</v>
      </c>
      <c r="F8" s="15">
        <v>5</v>
      </c>
      <c r="G8" s="15">
        <v>3.66</v>
      </c>
      <c r="H8" s="15">
        <v>4.3099999999999996</v>
      </c>
      <c r="I8" s="15"/>
      <c r="J8" s="15"/>
      <c r="K8" s="34">
        <f t="shared" si="0"/>
        <v>12.969999999999999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>Limited</v>
      </c>
      <c r="D9" s="15">
        <v>0</v>
      </c>
      <c r="E9" s="35">
        <v>0</v>
      </c>
      <c r="F9" s="15">
        <v>3.67</v>
      </c>
      <c r="G9" s="15">
        <v>3.42</v>
      </c>
      <c r="H9" s="15">
        <v>3.29</v>
      </c>
      <c r="I9" s="15"/>
      <c r="J9" s="15"/>
      <c r="K9" s="34">
        <f t="shared" si="0"/>
        <v>10.379999999999999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8" t="str">
        <f>'Shooter Information'!C11</f>
        <v>Open</v>
      </c>
      <c r="D10" s="15">
        <v>0</v>
      </c>
      <c r="E10" s="35">
        <v>0</v>
      </c>
      <c r="F10" s="15">
        <v>4.12</v>
      </c>
      <c r="G10" s="15">
        <v>3.5</v>
      </c>
      <c r="H10" s="15">
        <v>3.22</v>
      </c>
      <c r="I10" s="15"/>
      <c r="J10" s="15"/>
      <c r="K10" s="34">
        <f t="shared" si="0"/>
        <v>10.84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8" t="str">
        <f>'Shooter Information'!C12</f>
        <v>Limited</v>
      </c>
      <c r="D11" s="32"/>
      <c r="E11" s="32">
        <v>0</v>
      </c>
      <c r="F11" s="32">
        <v>5.66</v>
      </c>
      <c r="G11" s="32">
        <v>5.05</v>
      </c>
      <c r="H11" s="32">
        <v>5.05</v>
      </c>
      <c r="I11" s="32"/>
      <c r="J11" s="32"/>
      <c r="K11" s="8">
        <f t="shared" si="0"/>
        <v>15.760000000000002</v>
      </c>
      <c r="L11" s="8"/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13" customWidth="1"/>
    <col min="5" max="5" width="9.7109375" style="13" customWidth="1"/>
    <col min="6" max="6" width="8.42578125" style="13" customWidth="1"/>
    <col min="7" max="7" width="9.42578125" style="13" customWidth="1"/>
    <col min="8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42893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34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5.59</v>
      </c>
      <c r="F4" s="15">
        <v>7.26</v>
      </c>
      <c r="G4" s="40">
        <v>5.33</v>
      </c>
      <c r="H4" s="15">
        <v>0</v>
      </c>
      <c r="I4" s="15"/>
      <c r="J4" s="15"/>
      <c r="K4" s="34">
        <f t="shared" ref="K4:K11" si="0">(E4+F4+G4+H4)</f>
        <v>18.18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8" t="str">
        <f>'Shooter Information'!C6</f>
        <v>Limited</v>
      </c>
      <c r="D5" s="15">
        <v>0</v>
      </c>
      <c r="E5" s="35">
        <v>0</v>
      </c>
      <c r="F5" s="15">
        <v>4.21</v>
      </c>
      <c r="G5" s="15">
        <v>5.38</v>
      </c>
      <c r="H5" s="15">
        <v>5.33</v>
      </c>
      <c r="I5" s="15"/>
      <c r="J5" s="15"/>
      <c r="K5" s="34">
        <f t="shared" si="0"/>
        <v>14.92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8" t="str">
        <f>'Shooter Information'!C7</f>
        <v>Limited</v>
      </c>
      <c r="D6" s="15">
        <v>0</v>
      </c>
      <c r="E6" s="35">
        <v>5.42</v>
      </c>
      <c r="F6" s="15">
        <v>3.77</v>
      </c>
      <c r="G6" s="15">
        <v>6.14</v>
      </c>
      <c r="H6" s="15">
        <v>0</v>
      </c>
      <c r="I6" s="15"/>
      <c r="J6" s="15"/>
      <c r="K6" s="34">
        <f t="shared" si="0"/>
        <v>15.329999999999998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8" t="str">
        <f>'Shooter Information'!C8</f>
        <v>Limited</v>
      </c>
      <c r="D7" s="15">
        <v>0</v>
      </c>
      <c r="E7" s="35">
        <v>6.24</v>
      </c>
      <c r="F7" s="15">
        <v>5.46</v>
      </c>
      <c r="G7" s="15">
        <v>0</v>
      </c>
      <c r="H7" s="15">
        <v>7.8</v>
      </c>
      <c r="I7" s="15"/>
      <c r="J7" s="15"/>
      <c r="K7" s="34">
        <f t="shared" si="0"/>
        <v>19.5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8" t="str">
        <f>'Shooter Information'!C9</f>
        <v>Limited</v>
      </c>
      <c r="D8" s="15"/>
      <c r="E8" s="35">
        <v>0</v>
      </c>
      <c r="F8" s="15">
        <v>4.42</v>
      </c>
      <c r="G8" s="15">
        <v>3.98</v>
      </c>
      <c r="H8" s="15">
        <v>3.91</v>
      </c>
      <c r="I8" s="15"/>
      <c r="J8" s="15"/>
      <c r="K8" s="34">
        <f t="shared" si="0"/>
        <v>12.31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>Limited</v>
      </c>
      <c r="D9" s="15">
        <v>0</v>
      </c>
      <c r="E9" s="35">
        <v>5.3</v>
      </c>
      <c r="F9" s="15">
        <v>3.86</v>
      </c>
      <c r="G9" s="15">
        <v>4.66</v>
      </c>
      <c r="H9" s="15">
        <v>0</v>
      </c>
      <c r="I9" s="15"/>
      <c r="J9" s="15"/>
      <c r="K9" s="34">
        <f t="shared" si="0"/>
        <v>13.82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8" t="str">
        <f>'Shooter Information'!C11</f>
        <v>Open</v>
      </c>
      <c r="D10" s="15">
        <v>0</v>
      </c>
      <c r="E10" s="35">
        <v>6.02</v>
      </c>
      <c r="F10" s="15">
        <v>6.45</v>
      </c>
      <c r="G10" s="15">
        <v>6.98</v>
      </c>
      <c r="H10" s="15">
        <v>0</v>
      </c>
      <c r="I10" s="15"/>
      <c r="J10" s="15"/>
      <c r="K10" s="34">
        <f t="shared" si="0"/>
        <v>19.45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8" t="str">
        <f>'Shooter Information'!C12</f>
        <v>Limited</v>
      </c>
      <c r="D11" s="32"/>
      <c r="E11" s="32">
        <v>5.36</v>
      </c>
      <c r="F11" s="32">
        <v>5.54</v>
      </c>
      <c r="G11" s="32">
        <v>5.89</v>
      </c>
      <c r="H11" s="32">
        <v>0</v>
      </c>
      <c r="I11" s="32"/>
      <c r="J11" s="32"/>
      <c r="K11" s="8">
        <f t="shared" si="0"/>
        <v>16.79</v>
      </c>
      <c r="L11" s="8"/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42893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35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5.39</v>
      </c>
      <c r="F4" s="15">
        <v>6.16</v>
      </c>
      <c r="G4" s="40">
        <v>4.95</v>
      </c>
      <c r="H4" s="15">
        <v>6.78</v>
      </c>
      <c r="I4" s="15"/>
      <c r="J4" s="15"/>
      <c r="K4" s="34">
        <f t="shared" ref="K4:K11" si="0">(E4+F4+G4+H4)</f>
        <v>23.28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8" t="str">
        <f>'Shooter Information'!C6</f>
        <v>Limited</v>
      </c>
      <c r="D5" s="15">
        <v>0</v>
      </c>
      <c r="E5" s="35">
        <v>4.04</v>
      </c>
      <c r="F5" s="15">
        <v>3.94</v>
      </c>
      <c r="G5" s="15">
        <v>3.85</v>
      </c>
      <c r="H5" s="15">
        <v>3.87</v>
      </c>
      <c r="I5" s="15"/>
      <c r="J5" s="15"/>
      <c r="K5" s="34">
        <f t="shared" si="0"/>
        <v>15.7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8" t="str">
        <f>'Shooter Information'!C7</f>
        <v>Limited</v>
      </c>
      <c r="D6" s="15">
        <v>0</v>
      </c>
      <c r="E6" s="35">
        <v>5.94</v>
      </c>
      <c r="F6" s="15">
        <v>4.91</v>
      </c>
      <c r="G6" s="15">
        <v>4.08</v>
      </c>
      <c r="H6" s="15">
        <v>5.86</v>
      </c>
      <c r="I6" s="15"/>
      <c r="J6" s="15"/>
      <c r="K6" s="34">
        <f t="shared" si="0"/>
        <v>20.790000000000003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8" t="str">
        <f>'Shooter Information'!C8</f>
        <v>Limited</v>
      </c>
      <c r="D7" s="15">
        <v>0</v>
      </c>
      <c r="E7" s="35">
        <v>5.66</v>
      </c>
      <c r="F7" s="15">
        <v>4.2300000000000004</v>
      </c>
      <c r="G7" s="15">
        <v>4.6100000000000003</v>
      </c>
      <c r="H7" s="15">
        <v>4.54</v>
      </c>
      <c r="I7" s="15"/>
      <c r="J7" s="15"/>
      <c r="K7" s="34">
        <f t="shared" si="0"/>
        <v>19.04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8" t="str">
        <f>'Shooter Information'!C9</f>
        <v>Limited</v>
      </c>
      <c r="D8" s="15"/>
      <c r="E8" s="35">
        <v>4.25</v>
      </c>
      <c r="F8" s="15">
        <v>3.92</v>
      </c>
      <c r="G8" s="15">
        <v>4.28</v>
      </c>
      <c r="H8" s="15">
        <v>3.9</v>
      </c>
      <c r="I8" s="15"/>
      <c r="J8" s="15"/>
      <c r="K8" s="34">
        <f t="shared" si="0"/>
        <v>16.349999999999998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>Limited</v>
      </c>
      <c r="D9" s="15">
        <v>0</v>
      </c>
      <c r="E9" s="35">
        <v>30</v>
      </c>
      <c r="F9" s="15">
        <v>30</v>
      </c>
      <c r="G9" s="15">
        <v>30</v>
      </c>
      <c r="H9" s="15">
        <v>4.41</v>
      </c>
      <c r="I9" s="15"/>
      <c r="J9" s="15"/>
      <c r="K9" s="34">
        <f t="shared" si="0"/>
        <v>94.41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8" t="str">
        <f>'Shooter Information'!C11</f>
        <v>Open</v>
      </c>
      <c r="D10" s="15">
        <v>0</v>
      </c>
      <c r="E10" s="35">
        <v>7.98</v>
      </c>
      <c r="F10" s="15">
        <v>8.7200000000000006</v>
      </c>
      <c r="G10" s="15">
        <v>8.0299999999999994</v>
      </c>
      <c r="H10" s="15">
        <v>8.2799999999999994</v>
      </c>
      <c r="I10" s="15"/>
      <c r="J10" s="15"/>
      <c r="K10" s="34">
        <f t="shared" si="0"/>
        <v>33.010000000000005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8" t="str">
        <f>'Shooter Information'!C12</f>
        <v>Limited</v>
      </c>
      <c r="D11" s="32"/>
      <c r="E11" s="32">
        <v>5.49</v>
      </c>
      <c r="F11" s="32">
        <v>6.3</v>
      </c>
      <c r="G11" s="32">
        <v>30</v>
      </c>
      <c r="H11" s="32">
        <v>5.81</v>
      </c>
      <c r="I11" s="32"/>
      <c r="J11" s="32"/>
      <c r="K11" s="8">
        <f t="shared" si="0"/>
        <v>47.6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42893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36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6.53</v>
      </c>
      <c r="F4" s="15">
        <v>6.52</v>
      </c>
      <c r="G4" s="40">
        <v>6.34</v>
      </c>
      <c r="H4" s="15">
        <v>6.89</v>
      </c>
      <c r="I4" s="15"/>
      <c r="J4" s="15"/>
      <c r="K4" s="34">
        <f t="shared" ref="K4:K11" si="0">(E4+F4+G4+H4)</f>
        <v>26.28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8" t="str">
        <f>'Shooter Information'!C6</f>
        <v>Limited</v>
      </c>
      <c r="D5" s="15">
        <v>0</v>
      </c>
      <c r="E5" s="35">
        <v>3.23</v>
      </c>
      <c r="F5" s="15">
        <v>3.32</v>
      </c>
      <c r="G5" s="15">
        <v>2.96</v>
      </c>
      <c r="H5" s="15">
        <v>2.93</v>
      </c>
      <c r="I5" s="15"/>
      <c r="J5" s="15"/>
      <c r="K5" s="34">
        <f t="shared" si="0"/>
        <v>12.44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8" t="str">
        <f>'Shooter Information'!C7</f>
        <v>Limited</v>
      </c>
      <c r="D6" s="15">
        <v>0</v>
      </c>
      <c r="E6" s="35">
        <v>4.2699999999999996</v>
      </c>
      <c r="F6" s="15">
        <v>3.1</v>
      </c>
      <c r="G6" s="15">
        <v>4.3600000000000003</v>
      </c>
      <c r="H6" s="15">
        <v>3.88</v>
      </c>
      <c r="I6" s="15"/>
      <c r="J6" s="15"/>
      <c r="K6" s="34">
        <f t="shared" si="0"/>
        <v>15.61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8" t="str">
        <f>'Shooter Information'!C8</f>
        <v>Limited</v>
      </c>
      <c r="D7" s="15">
        <v>0</v>
      </c>
      <c r="E7" s="35">
        <v>4.41</v>
      </c>
      <c r="F7" s="15">
        <v>4.08</v>
      </c>
      <c r="G7" s="15">
        <v>4.34</v>
      </c>
      <c r="H7" s="15">
        <v>4.24</v>
      </c>
      <c r="I7" s="15"/>
      <c r="J7" s="15"/>
      <c r="K7" s="34">
        <f t="shared" si="0"/>
        <v>17.07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8" t="str">
        <f>'Shooter Information'!C9</f>
        <v>Limited</v>
      </c>
      <c r="D8" s="15"/>
      <c r="E8" s="35">
        <v>4.5</v>
      </c>
      <c r="F8" s="15">
        <v>3.89</v>
      </c>
      <c r="G8" s="15">
        <v>4.1500000000000004</v>
      </c>
      <c r="H8" s="15">
        <v>3.41</v>
      </c>
      <c r="I8" s="15"/>
      <c r="J8" s="15"/>
      <c r="K8" s="34">
        <f t="shared" si="0"/>
        <v>15.950000000000001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>Limited</v>
      </c>
      <c r="D9" s="15">
        <v>0</v>
      </c>
      <c r="E9" s="35">
        <v>3.73</v>
      </c>
      <c r="F9" s="15">
        <v>3.75</v>
      </c>
      <c r="G9" s="15">
        <v>3.49</v>
      </c>
      <c r="H9" s="15">
        <v>3.57</v>
      </c>
      <c r="I9" s="15"/>
      <c r="J9" s="15"/>
      <c r="K9" s="34">
        <f t="shared" si="0"/>
        <v>14.540000000000001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8" t="str">
        <f>'Shooter Information'!C11</f>
        <v>Open</v>
      </c>
      <c r="D10" s="15">
        <v>0</v>
      </c>
      <c r="E10" s="35">
        <v>3.45</v>
      </c>
      <c r="F10" s="15">
        <v>3.46</v>
      </c>
      <c r="G10" s="15">
        <v>3.08</v>
      </c>
      <c r="H10" s="15">
        <v>3.44</v>
      </c>
      <c r="I10" s="15"/>
      <c r="J10" s="15"/>
      <c r="K10" s="34">
        <f t="shared" si="0"/>
        <v>13.43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8" t="str">
        <f>'Shooter Information'!C12</f>
        <v>Limited</v>
      </c>
      <c r="D11" s="32"/>
      <c r="E11" s="32">
        <v>4.9000000000000004</v>
      </c>
      <c r="F11" s="32">
        <v>4.76</v>
      </c>
      <c r="G11" s="32">
        <v>4.2699999999999996</v>
      </c>
      <c r="H11" s="32">
        <v>4.26</v>
      </c>
      <c r="I11" s="32"/>
      <c r="J11" s="32"/>
      <c r="K11" s="8">
        <f t="shared" si="0"/>
        <v>18.189999999999998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6.85546875" style="13" customWidth="1"/>
    <col min="4" max="4" width="6.7109375" style="13" customWidth="1"/>
    <col min="5" max="5" width="9.7109375" style="13" customWidth="1"/>
    <col min="6" max="6" width="8" style="13" customWidth="1"/>
    <col min="7" max="7" width="8.28515625" style="13" customWidth="1"/>
    <col min="8" max="8" width="8.4257812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2"/>
      <c r="D1" s="10" t="s">
        <v>4</v>
      </c>
      <c r="E1" s="11">
        <f>'Shooter Information'!$E$2</f>
        <v>42893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37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>Limited</v>
      </c>
      <c r="D4" s="21">
        <v>0</v>
      </c>
      <c r="E4" s="15">
        <v>5.81</v>
      </c>
      <c r="F4" s="15">
        <v>0</v>
      </c>
      <c r="G4" s="40">
        <v>4.96</v>
      </c>
      <c r="H4" s="15">
        <v>4.76</v>
      </c>
      <c r="I4" s="15"/>
      <c r="J4" s="15"/>
      <c r="K4" s="34">
        <f t="shared" ref="K4:K11" si="0">(E4+F4+G4+H4)</f>
        <v>15.53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8" t="str">
        <f>'Shooter Information'!C6</f>
        <v>Limited</v>
      </c>
      <c r="D5" s="15">
        <v>0</v>
      </c>
      <c r="E5" s="35">
        <v>12.26</v>
      </c>
      <c r="F5" s="15">
        <v>2.63</v>
      </c>
      <c r="G5" s="15">
        <v>0</v>
      </c>
      <c r="H5" s="15">
        <v>2.5299999999999998</v>
      </c>
      <c r="I5" s="15"/>
      <c r="J5" s="15"/>
      <c r="K5" s="34">
        <f t="shared" si="0"/>
        <v>17.420000000000002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8" t="str">
        <f>'Shooter Information'!C7</f>
        <v>Limited</v>
      </c>
      <c r="D6" s="15">
        <v>0</v>
      </c>
      <c r="E6" s="35">
        <v>3.15</v>
      </c>
      <c r="F6" s="15">
        <v>2.4300000000000002</v>
      </c>
      <c r="G6" s="15">
        <v>0</v>
      </c>
      <c r="H6" s="15">
        <v>2.67</v>
      </c>
      <c r="I6" s="15"/>
      <c r="J6" s="15"/>
      <c r="K6" s="34">
        <f t="shared" si="0"/>
        <v>8.25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8" t="str">
        <f>'Shooter Information'!C8</f>
        <v>Limited</v>
      </c>
      <c r="D7" s="15">
        <v>0</v>
      </c>
      <c r="E7" s="35">
        <v>0</v>
      </c>
      <c r="F7" s="15">
        <v>3.08</v>
      </c>
      <c r="G7" s="15">
        <v>2.83</v>
      </c>
      <c r="H7" s="15">
        <v>2.71</v>
      </c>
      <c r="I7" s="15"/>
      <c r="J7" s="15"/>
      <c r="K7" s="34">
        <f t="shared" si="0"/>
        <v>8.620000000000001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8" t="str">
        <f>'Shooter Information'!C9</f>
        <v>Limited</v>
      </c>
      <c r="D8" s="15"/>
      <c r="E8" s="35">
        <v>0</v>
      </c>
      <c r="F8" s="15">
        <v>2.66</v>
      </c>
      <c r="G8" s="15">
        <v>2.78</v>
      </c>
      <c r="H8" s="15">
        <v>2.5</v>
      </c>
      <c r="I8" s="15"/>
      <c r="J8" s="15"/>
      <c r="K8" s="34">
        <f t="shared" si="0"/>
        <v>7.9399999999999995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>Limited</v>
      </c>
      <c r="D9" s="15">
        <v>0</v>
      </c>
      <c r="E9" s="35">
        <v>0</v>
      </c>
      <c r="F9" s="15">
        <v>2.4900000000000002</v>
      </c>
      <c r="G9" s="15">
        <v>2.38</v>
      </c>
      <c r="H9" s="15">
        <v>2.6</v>
      </c>
      <c r="I9" s="15"/>
      <c r="J9" s="15"/>
      <c r="K9" s="34">
        <f t="shared" si="0"/>
        <v>7.4700000000000006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8" t="str">
        <f>'Shooter Information'!C11</f>
        <v>Open</v>
      </c>
      <c r="D10" s="15">
        <v>0</v>
      </c>
      <c r="E10" s="35">
        <v>2.87</v>
      </c>
      <c r="F10" s="15">
        <v>2.86</v>
      </c>
      <c r="G10" s="15">
        <v>0</v>
      </c>
      <c r="H10" s="15">
        <v>3.71</v>
      </c>
      <c r="I10" s="15"/>
      <c r="J10" s="15"/>
      <c r="K10" s="34">
        <f t="shared" si="0"/>
        <v>9.4400000000000013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8" t="str">
        <f>'Shooter Information'!C12</f>
        <v>Limited</v>
      </c>
      <c r="D11" s="32"/>
      <c r="E11" s="32">
        <v>0</v>
      </c>
      <c r="F11" s="32">
        <v>3.4</v>
      </c>
      <c r="G11" s="32">
        <v>3.78</v>
      </c>
      <c r="H11" s="32">
        <v>3.46</v>
      </c>
      <c r="I11" s="32"/>
      <c r="J11" s="32"/>
      <c r="K11" s="8">
        <f t="shared" si="0"/>
        <v>10.64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1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13" customWidth="1"/>
    <col min="5" max="5" width="9.7109375" style="13" customWidth="1"/>
    <col min="6" max="6" width="8.140625" style="13" customWidth="1"/>
    <col min="7" max="8" width="8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13" s="5" customFormat="1" ht="25.5" customHeight="1" x14ac:dyDescent="0.2">
      <c r="A1" s="12"/>
      <c r="B1" s="10" t="s">
        <v>11</v>
      </c>
      <c r="C1" s="10"/>
      <c r="D1" s="10" t="s">
        <v>4</v>
      </c>
      <c r="E1" s="11">
        <f>'Shooter Information'!$E$2</f>
        <v>42893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38</v>
      </c>
    </row>
    <row r="3" spans="1:13" ht="18" customHeight="1" x14ac:dyDescent="0.2">
      <c r="A3" s="20" t="s">
        <v>6</v>
      </c>
      <c r="B3" s="9" t="s">
        <v>0</v>
      </c>
      <c r="C3" s="9" t="s">
        <v>1</v>
      </c>
      <c r="D3" s="14" t="s">
        <v>9</v>
      </c>
      <c r="E3" s="14" t="s">
        <v>18</v>
      </c>
      <c r="F3" s="14" t="s">
        <v>19</v>
      </c>
      <c r="G3" s="14" t="s">
        <v>20</v>
      </c>
      <c r="H3" s="14" t="s">
        <v>21</v>
      </c>
      <c r="I3" s="14" t="s">
        <v>9</v>
      </c>
      <c r="J3" s="14" t="s">
        <v>9</v>
      </c>
      <c r="K3" s="9" t="s">
        <v>2</v>
      </c>
      <c r="L3" s="9" t="s">
        <v>9</v>
      </c>
      <c r="M3" s="37" t="s">
        <v>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42" t="str">
        <f>'Shooter Information'!C5</f>
        <v>Limited</v>
      </c>
      <c r="D4" s="21">
        <v>0</v>
      </c>
      <c r="E4" s="15">
        <v>4.16</v>
      </c>
      <c r="F4" s="15">
        <v>0</v>
      </c>
      <c r="G4" s="40">
        <v>5.86</v>
      </c>
      <c r="H4" s="15">
        <v>4.45</v>
      </c>
      <c r="I4" s="15"/>
      <c r="J4" s="15"/>
      <c r="K4" s="34">
        <f t="shared" ref="K4:K11" si="0">(E4+F4+G4+H4)</f>
        <v>14.469999999999999</v>
      </c>
      <c r="L4" s="33" t="s">
        <v>9</v>
      </c>
      <c r="M4" s="36" t="s">
        <v>9</v>
      </c>
    </row>
    <row r="5" spans="1:13" x14ac:dyDescent="0.2">
      <c r="A5" s="2">
        <f>ROW()-3</f>
        <v>2</v>
      </c>
      <c r="B5" s="8" t="str">
        <f>'Shooter Information'!B6</f>
        <v>Vauero Gambler</v>
      </c>
      <c r="C5" s="42" t="str">
        <f>'Shooter Information'!C6</f>
        <v>Limited</v>
      </c>
      <c r="D5" s="15">
        <v>0</v>
      </c>
      <c r="E5" s="35">
        <v>0</v>
      </c>
      <c r="F5" s="15">
        <v>3.31</v>
      </c>
      <c r="G5" s="35">
        <v>4.66</v>
      </c>
      <c r="H5" s="15">
        <v>3.45</v>
      </c>
      <c r="I5" s="15"/>
      <c r="J5" s="15"/>
      <c r="K5" s="34">
        <f t="shared" si="0"/>
        <v>11.420000000000002</v>
      </c>
      <c r="L5" s="33" t="s">
        <v>9</v>
      </c>
      <c r="M5" s="36" t="s">
        <v>9</v>
      </c>
    </row>
    <row r="6" spans="1:13" x14ac:dyDescent="0.2">
      <c r="A6" s="2">
        <f t="shared" ref="A6:A10" si="1">ROW()-3</f>
        <v>3</v>
      </c>
      <c r="B6" s="8" t="str">
        <f>'Shooter Information'!B7</f>
        <v>Swifty</v>
      </c>
      <c r="C6" s="42" t="str">
        <f>'Shooter Information'!C7</f>
        <v>Limited</v>
      </c>
      <c r="D6" s="15">
        <v>0</v>
      </c>
      <c r="E6" s="35">
        <v>4.38</v>
      </c>
      <c r="F6" s="15">
        <v>0</v>
      </c>
      <c r="G6" s="15">
        <v>4.67</v>
      </c>
      <c r="H6" s="15">
        <v>3.6</v>
      </c>
      <c r="I6" s="15"/>
      <c r="J6" s="15"/>
      <c r="K6" s="34">
        <f t="shared" si="0"/>
        <v>12.65</v>
      </c>
      <c r="L6" s="33" t="s">
        <v>9</v>
      </c>
      <c r="M6" s="36" t="s">
        <v>9</v>
      </c>
    </row>
    <row r="7" spans="1:13" x14ac:dyDescent="0.2">
      <c r="A7" s="2">
        <f t="shared" si="1"/>
        <v>4</v>
      </c>
      <c r="B7" s="8" t="str">
        <f>'Shooter Information'!B8</f>
        <v>Bob Blevins</v>
      </c>
      <c r="C7" s="42" t="str">
        <f>'Shooter Information'!C8</f>
        <v>Limited</v>
      </c>
      <c r="D7" s="15">
        <v>0</v>
      </c>
      <c r="E7" s="35">
        <v>6.19</v>
      </c>
      <c r="F7" s="15">
        <v>5.84</v>
      </c>
      <c r="G7" s="15">
        <v>0</v>
      </c>
      <c r="H7" s="15">
        <v>5.24</v>
      </c>
      <c r="I7" s="15"/>
      <c r="J7" s="15"/>
      <c r="K7" s="34">
        <f t="shared" si="0"/>
        <v>17.270000000000003</v>
      </c>
      <c r="L7" s="33" t="s">
        <v>9</v>
      </c>
      <c r="M7" s="36" t="s">
        <v>9</v>
      </c>
    </row>
    <row r="8" spans="1:13" x14ac:dyDescent="0.2">
      <c r="A8" s="2">
        <f t="shared" si="1"/>
        <v>5</v>
      </c>
      <c r="B8" s="8" t="str">
        <f>'Shooter Information'!B9</f>
        <v>Brain Hood</v>
      </c>
      <c r="C8" s="42" t="str">
        <f>'Shooter Information'!C9</f>
        <v>Limited</v>
      </c>
      <c r="D8" s="15"/>
      <c r="E8" s="35">
        <v>2.92</v>
      </c>
      <c r="F8" s="15">
        <v>2.9</v>
      </c>
      <c r="G8" s="15">
        <v>0</v>
      </c>
      <c r="H8" s="15">
        <v>2.88</v>
      </c>
      <c r="I8" s="15"/>
      <c r="J8" s="15"/>
      <c r="K8" s="34">
        <f t="shared" si="0"/>
        <v>8.6999999999999993</v>
      </c>
      <c r="L8" s="33" t="s">
        <v>9</v>
      </c>
      <c r="M8" s="36" t="s">
        <v>9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42" t="str">
        <f>'Shooter Information'!C10</f>
        <v>Limited</v>
      </c>
      <c r="D9" s="15">
        <v>0</v>
      </c>
      <c r="E9" s="35">
        <v>0</v>
      </c>
      <c r="F9" s="15">
        <v>3.15</v>
      </c>
      <c r="G9" s="15">
        <v>2.97</v>
      </c>
      <c r="H9" s="15">
        <v>3.53</v>
      </c>
      <c r="I9" s="15"/>
      <c r="J9" s="15"/>
      <c r="K9" s="34">
        <f t="shared" si="0"/>
        <v>9.65</v>
      </c>
      <c r="L9" s="33" t="s">
        <v>9</v>
      </c>
      <c r="M9" s="36" t="s">
        <v>9</v>
      </c>
    </row>
    <row r="10" spans="1:13" x14ac:dyDescent="0.2">
      <c r="A10" s="2">
        <f t="shared" si="1"/>
        <v>7</v>
      </c>
      <c r="B10" s="8" t="str">
        <f>'Shooter Information'!B11</f>
        <v>Dick Davis</v>
      </c>
      <c r="C10" s="42" t="str">
        <f>'Shooter Information'!C11</f>
        <v>Open</v>
      </c>
      <c r="D10" s="15">
        <v>0</v>
      </c>
      <c r="E10" s="35">
        <v>4.93</v>
      </c>
      <c r="F10" s="15">
        <v>7.16</v>
      </c>
      <c r="G10" s="15">
        <v>0</v>
      </c>
      <c r="H10" s="15">
        <v>4.78</v>
      </c>
      <c r="I10" s="15"/>
      <c r="J10" s="15"/>
      <c r="K10" s="34">
        <f t="shared" si="0"/>
        <v>16.87</v>
      </c>
      <c r="L10" s="33" t="s">
        <v>9</v>
      </c>
      <c r="M10" s="36" t="s">
        <v>9</v>
      </c>
    </row>
    <row r="11" spans="1:13" x14ac:dyDescent="0.2">
      <c r="A11" s="31">
        <v>8</v>
      </c>
      <c r="B11" s="8" t="str">
        <f>'Shooter Information'!B12</f>
        <v>Burke Humphrey</v>
      </c>
      <c r="C11" s="42" t="str">
        <f>'Shooter Information'!C12</f>
        <v>Limited</v>
      </c>
      <c r="D11" s="32"/>
      <c r="E11" s="32">
        <v>4.8</v>
      </c>
      <c r="F11" s="32">
        <v>3.86</v>
      </c>
      <c r="G11" s="32">
        <v>5.25</v>
      </c>
      <c r="H11" s="32">
        <v>0</v>
      </c>
      <c r="I11" s="32"/>
      <c r="J11" s="32"/>
      <c r="K11" s="8">
        <f t="shared" si="0"/>
        <v>13.91</v>
      </c>
      <c r="L11" s="8"/>
      <c r="M11" s="41" t="s">
        <v>9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Zeros="0" tabSelected="1" workbookViewId="0"/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24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24" customWidth="1"/>
    <col min="17" max="17" width="5.7109375" style="22" customWidth="1"/>
    <col min="18" max="18" width="4.85546875" style="22" customWidth="1"/>
  </cols>
  <sheetData>
    <row r="1" spans="1:18" ht="15.75" x14ac:dyDescent="0.25">
      <c r="B1" s="66" t="s">
        <v>13</v>
      </c>
      <c r="C1" s="67"/>
      <c r="D1" s="67"/>
    </row>
    <row r="2" spans="1:18" ht="15.75" x14ac:dyDescent="0.25">
      <c r="B2" s="18" t="s">
        <v>8</v>
      </c>
      <c r="H2" s="19" t="s">
        <v>5</v>
      </c>
      <c r="I2" s="68">
        <f>'Shooter Information'!$E$2</f>
        <v>42893</v>
      </c>
      <c r="J2" s="69"/>
      <c r="K2" s="11"/>
      <c r="L2" s="26"/>
      <c r="M2" s="11"/>
      <c r="N2" s="26"/>
      <c r="O2" s="11"/>
    </row>
    <row r="4" spans="1:18" s="5" customFormat="1" ht="22.5" x14ac:dyDescent="0.2">
      <c r="A4" s="43" t="s">
        <v>7</v>
      </c>
      <c r="B4" s="44" t="s">
        <v>0</v>
      </c>
      <c r="C4" s="45" t="s">
        <v>1</v>
      </c>
      <c r="D4" s="46" t="s">
        <v>22</v>
      </c>
      <c r="E4" s="45" t="s">
        <v>9</v>
      </c>
      <c r="F4" s="46" t="s">
        <v>23</v>
      </c>
      <c r="G4" s="45" t="s">
        <v>9</v>
      </c>
      <c r="H4" s="46" t="s">
        <v>24</v>
      </c>
      <c r="I4" s="45" t="s">
        <v>9</v>
      </c>
      <c r="J4" s="46" t="s">
        <v>25</v>
      </c>
      <c r="K4" s="45" t="s">
        <v>9</v>
      </c>
      <c r="L4" s="46" t="s">
        <v>26</v>
      </c>
      <c r="M4" s="45" t="s">
        <v>9</v>
      </c>
      <c r="N4" s="46" t="s">
        <v>27</v>
      </c>
      <c r="O4" s="45" t="s">
        <v>9</v>
      </c>
      <c r="P4" s="46" t="s">
        <v>3</v>
      </c>
      <c r="Q4" s="63" t="s">
        <v>9</v>
      </c>
      <c r="R4" s="64" t="s">
        <v>9</v>
      </c>
    </row>
    <row r="5" spans="1:18" x14ac:dyDescent="0.2">
      <c r="A5" s="57">
        <f>ROW()-4</f>
        <v>1</v>
      </c>
      <c r="B5" s="58" t="str">
        <f>'Shooter Information'!B9</f>
        <v>Brain Hood</v>
      </c>
      <c r="C5" s="59" t="str">
        <f>'Shooter Information'!C9</f>
        <v>Limited</v>
      </c>
      <c r="D5" s="50">
        <f>+'Stage 1'!K8</f>
        <v>12.969999999999999</v>
      </c>
      <c r="E5" s="53" t="s">
        <v>9</v>
      </c>
      <c r="F5" s="50">
        <f>+'Stage 2'!K8</f>
        <v>12.31</v>
      </c>
      <c r="G5" s="53" t="s">
        <v>9</v>
      </c>
      <c r="H5" s="50">
        <f>+'Stage 3'!K8</f>
        <v>16.349999999999998</v>
      </c>
      <c r="I5" s="53" t="s">
        <v>9</v>
      </c>
      <c r="J5" s="50">
        <f>+'Stage 4'!K8</f>
        <v>15.950000000000001</v>
      </c>
      <c r="K5" s="53" t="s">
        <v>9</v>
      </c>
      <c r="L5" s="52">
        <f>+'Stage 5'!K8</f>
        <v>7.9399999999999995</v>
      </c>
      <c r="M5" s="53" t="s">
        <v>9</v>
      </c>
      <c r="N5" s="52">
        <f>+'Stage 6'!K8</f>
        <v>8.6999999999999993</v>
      </c>
      <c r="O5" s="53" t="s">
        <v>9</v>
      </c>
      <c r="P5" s="52">
        <f>+D5+F5+H5+J5+L5+N5</f>
        <v>74.22</v>
      </c>
      <c r="Q5" s="38" t="s">
        <v>9</v>
      </c>
      <c r="R5" s="39" t="s">
        <v>9</v>
      </c>
    </row>
    <row r="6" spans="1:18" x14ac:dyDescent="0.2">
      <c r="A6" s="54">
        <f>ROW()-4</f>
        <v>2</v>
      </c>
      <c r="B6" s="48" t="str">
        <f>'Shooter Information'!B6</f>
        <v>Vauero Gambler</v>
      </c>
      <c r="C6" s="49" t="str">
        <f>'Shooter Information'!C6</f>
        <v>Limited</v>
      </c>
      <c r="D6" s="50">
        <f>+'Stage 1'!K5</f>
        <v>11.33</v>
      </c>
      <c r="E6" s="51" t="s">
        <v>9</v>
      </c>
      <c r="F6" s="50">
        <f>+'Stage 2'!K5</f>
        <v>14.92</v>
      </c>
      <c r="G6" s="51" t="s">
        <v>9</v>
      </c>
      <c r="H6" s="50">
        <f>+'Stage 3'!K5</f>
        <v>15.7</v>
      </c>
      <c r="I6" s="51" t="s">
        <v>9</v>
      </c>
      <c r="J6" s="50">
        <f>+'Stage 4'!K5</f>
        <v>12.44</v>
      </c>
      <c r="K6" s="51" t="s">
        <v>9</v>
      </c>
      <c r="L6" s="52">
        <f>+'Stage 5'!K5</f>
        <v>17.420000000000002</v>
      </c>
      <c r="M6" s="53" t="s">
        <v>9</v>
      </c>
      <c r="N6" s="52">
        <f>+'Stage 6'!K5</f>
        <v>11.420000000000002</v>
      </c>
      <c r="O6" s="53" t="s">
        <v>9</v>
      </c>
      <c r="P6" s="55">
        <f>+D6+F6+H6+J6+L6+N6</f>
        <v>83.23</v>
      </c>
      <c r="Q6" s="29" t="s">
        <v>9</v>
      </c>
      <c r="R6" s="39" t="s">
        <v>9</v>
      </c>
    </row>
    <row r="7" spans="1:18" x14ac:dyDescent="0.2">
      <c r="A7" s="56">
        <f>ROW()-4</f>
        <v>3</v>
      </c>
      <c r="B7" s="48" t="str">
        <f>'Shooter Information'!B7</f>
        <v>Swifty</v>
      </c>
      <c r="C7" s="49" t="str">
        <f>'Shooter Information'!C7</f>
        <v>Limited</v>
      </c>
      <c r="D7" s="50">
        <f>+'Stage 1'!K6</f>
        <v>12.52</v>
      </c>
      <c r="E7" s="51" t="s">
        <v>9</v>
      </c>
      <c r="F7" s="50">
        <f>+'Stage 2'!K6</f>
        <v>15.329999999999998</v>
      </c>
      <c r="G7" s="51" t="s">
        <v>9</v>
      </c>
      <c r="H7" s="50">
        <f>+'Stage 3'!K6</f>
        <v>20.790000000000003</v>
      </c>
      <c r="I7" s="51" t="s">
        <v>9</v>
      </c>
      <c r="J7" s="50">
        <f>+'Stage 4'!K6</f>
        <v>15.61</v>
      </c>
      <c r="K7" s="51" t="s">
        <v>9</v>
      </c>
      <c r="L7" s="52">
        <f>+'Stage 5'!K6</f>
        <v>8.25</v>
      </c>
      <c r="M7" s="53" t="s">
        <v>9</v>
      </c>
      <c r="N7" s="52">
        <f>+'Stage 6'!K6</f>
        <v>12.65</v>
      </c>
      <c r="O7" s="53" t="s">
        <v>9</v>
      </c>
      <c r="P7" s="52">
        <f>+D7+F7+H7+J7+L7+N7</f>
        <v>85.15</v>
      </c>
      <c r="Q7" s="38" t="s">
        <v>9</v>
      </c>
      <c r="R7" s="39" t="s">
        <v>9</v>
      </c>
    </row>
    <row r="8" spans="1:18" x14ac:dyDescent="0.2">
      <c r="A8" s="47">
        <f>ROW()-4</f>
        <v>4</v>
      </c>
      <c r="B8" s="48" t="str">
        <f>'Shooter Information'!B8</f>
        <v>Bob Blevins</v>
      </c>
      <c r="C8" s="49" t="str">
        <f>'Shooter Information'!C8</f>
        <v>Limited</v>
      </c>
      <c r="D8" s="50">
        <f>+'Stage 1'!K7</f>
        <v>12.239999999999998</v>
      </c>
      <c r="E8" s="51" t="s">
        <v>9</v>
      </c>
      <c r="F8" s="50">
        <f>+'Stage 2'!K7</f>
        <v>19.5</v>
      </c>
      <c r="G8" s="51" t="s">
        <v>9</v>
      </c>
      <c r="H8" s="50">
        <f>+'Stage 3'!K7</f>
        <v>19.04</v>
      </c>
      <c r="I8" s="51" t="s">
        <v>9</v>
      </c>
      <c r="J8" s="50">
        <f>+'Stage 4'!K7</f>
        <v>17.07</v>
      </c>
      <c r="K8" s="51" t="s">
        <v>9</v>
      </c>
      <c r="L8" s="52">
        <f>+'Stage 5'!K7</f>
        <v>8.620000000000001</v>
      </c>
      <c r="M8" s="53" t="s">
        <v>9</v>
      </c>
      <c r="N8" s="52">
        <f>+'Stage 6'!K7</f>
        <v>17.270000000000003</v>
      </c>
      <c r="O8" s="53" t="s">
        <v>9</v>
      </c>
      <c r="P8" s="50">
        <f>+D8+F8+H8+J8+L8+N8</f>
        <v>93.740000000000009</v>
      </c>
      <c r="Q8" s="29" t="s">
        <v>9</v>
      </c>
      <c r="R8" s="39" t="s">
        <v>9</v>
      </c>
    </row>
    <row r="9" spans="1:18" x14ac:dyDescent="0.2">
      <c r="A9" s="56">
        <f>ROW()-4</f>
        <v>5</v>
      </c>
      <c r="B9" s="48" t="str">
        <f>'Shooter Information'!B11</f>
        <v>Dick Davis</v>
      </c>
      <c r="C9" s="49" t="str">
        <f>'Shooter Information'!C11</f>
        <v>Open</v>
      </c>
      <c r="D9" s="50">
        <f>+'Stage 1'!K10</f>
        <v>10.84</v>
      </c>
      <c r="E9" s="51" t="s">
        <v>9</v>
      </c>
      <c r="F9" s="50">
        <f>+'Stage 2'!K10</f>
        <v>19.45</v>
      </c>
      <c r="G9" s="51" t="s">
        <v>9</v>
      </c>
      <c r="H9" s="50">
        <f>+'Stage 3'!K10</f>
        <v>33.010000000000005</v>
      </c>
      <c r="I9" s="51" t="s">
        <v>9</v>
      </c>
      <c r="J9" s="50">
        <f>+'Stage 4'!K10</f>
        <v>13.43</v>
      </c>
      <c r="K9" s="51" t="s">
        <v>9</v>
      </c>
      <c r="L9" s="52">
        <f>+'Stage 5'!K10</f>
        <v>9.4400000000000013</v>
      </c>
      <c r="M9" s="53" t="s">
        <v>9</v>
      </c>
      <c r="N9" s="52">
        <f>+'Stage 6'!K10</f>
        <v>16.87</v>
      </c>
      <c r="O9" s="53" t="s">
        <v>9</v>
      </c>
      <c r="P9" s="50">
        <f>+D9+F9+H9+J9+L9+N9</f>
        <v>103.04</v>
      </c>
      <c r="Q9" s="29" t="s">
        <v>9</v>
      </c>
      <c r="R9" s="39" t="s">
        <v>9</v>
      </c>
    </row>
    <row r="10" spans="1:18" x14ac:dyDescent="0.2">
      <c r="A10" s="47">
        <f>ROW()-4</f>
        <v>6</v>
      </c>
      <c r="B10" s="48" t="str">
        <f>'Shooter Information'!B5</f>
        <v>Prairie City Slim</v>
      </c>
      <c r="C10" s="49" t="str">
        <f>'Shooter Information'!C5</f>
        <v>Limited</v>
      </c>
      <c r="D10" s="50">
        <f>+'Stage 1'!K4</f>
        <v>17.010000000000002</v>
      </c>
      <c r="E10" s="51" t="s">
        <v>9</v>
      </c>
      <c r="F10" s="50">
        <f>+'Stage 2'!K4</f>
        <v>18.18</v>
      </c>
      <c r="G10" s="51" t="s">
        <v>9</v>
      </c>
      <c r="H10" s="50">
        <f>+'Stage 3'!K4</f>
        <v>23.28</v>
      </c>
      <c r="I10" s="51" t="s">
        <v>9</v>
      </c>
      <c r="J10" s="50">
        <f>+'Stage 4'!K4</f>
        <v>26.28</v>
      </c>
      <c r="K10" s="51" t="s">
        <v>9</v>
      </c>
      <c r="L10" s="52">
        <f>+'Stage 5'!K4</f>
        <v>15.53</v>
      </c>
      <c r="M10" s="53" t="s">
        <v>9</v>
      </c>
      <c r="N10" s="52">
        <f>+'Stage 6'!K4</f>
        <v>14.469999999999999</v>
      </c>
      <c r="O10" s="53" t="s">
        <v>9</v>
      </c>
      <c r="P10" s="50">
        <f>+D10+F10+H10+J10+L10+N10</f>
        <v>114.75</v>
      </c>
      <c r="Q10" s="29" t="s">
        <v>9</v>
      </c>
      <c r="R10" s="39" t="s">
        <v>9</v>
      </c>
    </row>
    <row r="11" spans="1:18" x14ac:dyDescent="0.2">
      <c r="A11" s="60">
        <v>8</v>
      </c>
      <c r="B11" s="48" t="str">
        <f>'Shooter Information'!B12</f>
        <v>Burke Humphrey</v>
      </c>
      <c r="C11" s="49" t="str">
        <f>'Shooter Information'!C12</f>
        <v>Limited</v>
      </c>
      <c r="D11" s="50">
        <f>+'Stage 1'!K11</f>
        <v>15.760000000000002</v>
      </c>
      <c r="E11" s="61" t="s">
        <v>9</v>
      </c>
      <c r="F11" s="50">
        <f>+'Stage 2'!K11</f>
        <v>16.79</v>
      </c>
      <c r="G11" s="61" t="s">
        <v>9</v>
      </c>
      <c r="H11" s="50">
        <f>+'Stage 3'!K11</f>
        <v>47.6</v>
      </c>
      <c r="I11" s="62"/>
      <c r="J11" s="50">
        <f>+'Stage 4'!K11</f>
        <v>18.189999999999998</v>
      </c>
      <c r="K11" s="62"/>
      <c r="L11" s="52">
        <f>+'Stage 5'!K11</f>
        <v>10.64</v>
      </c>
      <c r="M11" s="62"/>
      <c r="N11" s="52">
        <f>+'Stage 6'!K11</f>
        <v>13.91</v>
      </c>
      <c r="O11" s="62"/>
      <c r="P11" s="50">
        <f>+D11+F11+H11+J11+L11+N11</f>
        <v>122.89</v>
      </c>
    </row>
    <row r="12" spans="1:18" x14ac:dyDescent="0.2">
      <c r="A12" s="57">
        <f>ROW()-4</f>
        <v>8</v>
      </c>
      <c r="B12" s="58" t="str">
        <f>'Shooter Information'!B10</f>
        <v>Nutmegger</v>
      </c>
      <c r="C12" s="59" t="str">
        <f>'Shooter Information'!C10</f>
        <v>Limited</v>
      </c>
      <c r="D12" s="50">
        <f>+'Stage 1'!K9</f>
        <v>10.379999999999999</v>
      </c>
      <c r="E12" s="53" t="s">
        <v>9</v>
      </c>
      <c r="F12" s="50">
        <f>+'Stage 2'!K9</f>
        <v>13.82</v>
      </c>
      <c r="G12" s="53" t="s">
        <v>9</v>
      </c>
      <c r="H12" s="50">
        <f>+'Stage 3'!K9</f>
        <v>94.41</v>
      </c>
      <c r="I12" s="53" t="s">
        <v>9</v>
      </c>
      <c r="J12" s="50">
        <f>+'Stage 4'!K9</f>
        <v>14.540000000000001</v>
      </c>
      <c r="K12" s="53" t="s">
        <v>9</v>
      </c>
      <c r="L12" s="52">
        <f>+'Stage 5'!K9</f>
        <v>7.4700000000000006</v>
      </c>
      <c r="M12" s="53" t="s">
        <v>9</v>
      </c>
      <c r="N12" s="52">
        <f>+'Stage 6'!K9</f>
        <v>9.65</v>
      </c>
      <c r="O12" s="53" t="s">
        <v>9</v>
      </c>
      <c r="P12" s="50">
        <f>+D12+F12+H12+J12+L12+N12</f>
        <v>150.27000000000001</v>
      </c>
      <c r="Q12" s="29" t="s">
        <v>9</v>
      </c>
      <c r="R12" s="39" t="s">
        <v>9</v>
      </c>
    </row>
  </sheetData>
  <sortState ref="A5:R12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2017-06-08T23:39:19Z</dcterms:modified>
  <cp:category>Cowboy</cp:category>
</cp:coreProperties>
</file>