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45621"/>
</workbook>
</file>

<file path=xl/calcChain.xml><?xml version="1.0" encoding="utf-8"?>
<calcChain xmlns="http://schemas.openxmlformats.org/spreadsheetml/2006/main">
  <c r="N7" i="10" l="1"/>
  <c r="N5" i="10"/>
  <c r="N14" i="10"/>
  <c r="N12" i="10"/>
  <c r="N13" i="10"/>
  <c r="N9" i="10"/>
  <c r="N11" i="10"/>
  <c r="N10" i="10"/>
  <c r="N6" i="10"/>
  <c r="N8" i="10"/>
  <c r="L7" i="10"/>
  <c r="L5" i="10"/>
  <c r="L14" i="10"/>
  <c r="L12" i="10"/>
  <c r="L13" i="10"/>
  <c r="L9" i="10"/>
  <c r="L11" i="10"/>
  <c r="L10" i="10"/>
  <c r="L8" i="10"/>
  <c r="J7" i="10"/>
  <c r="J5" i="10"/>
  <c r="J14" i="10"/>
  <c r="J12" i="10"/>
  <c r="J13" i="10"/>
  <c r="J9" i="10"/>
  <c r="J11" i="10"/>
  <c r="J10" i="10"/>
  <c r="J6" i="10"/>
  <c r="J8" i="10"/>
  <c r="H7" i="10"/>
  <c r="H5" i="10"/>
  <c r="H14" i="10"/>
  <c r="H12" i="10"/>
  <c r="H13" i="10"/>
  <c r="H9" i="10"/>
  <c r="H11" i="10"/>
  <c r="H10" i="10"/>
  <c r="H6" i="10"/>
  <c r="H8" i="10"/>
  <c r="F7" i="10"/>
  <c r="F5" i="10"/>
  <c r="F14" i="10"/>
  <c r="F12" i="10"/>
  <c r="F13" i="10"/>
  <c r="F9" i="10"/>
  <c r="F11" i="10"/>
  <c r="F10" i="10"/>
  <c r="F6" i="10"/>
  <c r="F8" i="10"/>
  <c r="D7" i="10"/>
  <c r="D5" i="10"/>
  <c r="D14" i="10"/>
  <c r="D12" i="10"/>
  <c r="D13" i="10"/>
  <c r="D9" i="10"/>
  <c r="D11" i="10"/>
  <c r="D10" i="10"/>
  <c r="D6" i="10"/>
  <c r="D8" i="10"/>
  <c r="C7" i="10"/>
  <c r="C5" i="10"/>
  <c r="C14" i="10"/>
  <c r="C12" i="10"/>
  <c r="C13" i="10"/>
  <c r="C9" i="10"/>
  <c r="C11" i="10"/>
  <c r="C10" i="10"/>
  <c r="C6" i="10"/>
  <c r="C8" i="10"/>
  <c r="B7" i="10"/>
  <c r="B5" i="10"/>
  <c r="B14" i="10"/>
  <c r="B12" i="10"/>
  <c r="B13" i="10"/>
  <c r="B9" i="10"/>
  <c r="B11" i="10"/>
  <c r="B10" i="10"/>
  <c r="B6" i="10"/>
  <c r="B8" i="10"/>
  <c r="A7" i="10"/>
  <c r="A5" i="10"/>
  <c r="K13" i="7"/>
  <c r="C13" i="7"/>
  <c r="B13" i="7"/>
  <c r="K12" i="7"/>
  <c r="C12" i="7"/>
  <c r="B12" i="7"/>
  <c r="A12" i="7"/>
  <c r="K13" i="5"/>
  <c r="C13" i="5"/>
  <c r="B13" i="5"/>
  <c r="K12" i="5"/>
  <c r="C12" i="5"/>
  <c r="B12" i="5"/>
  <c r="A12" i="5"/>
  <c r="K13" i="4"/>
  <c r="C13" i="4"/>
  <c r="B13" i="4"/>
  <c r="K12" i="4"/>
  <c r="C12" i="4"/>
  <c r="B12" i="4"/>
  <c r="A12" i="4"/>
  <c r="K13" i="3"/>
  <c r="C13" i="3"/>
  <c r="B13" i="3"/>
  <c r="K12" i="3"/>
  <c r="C12" i="3"/>
  <c r="B12" i="3"/>
  <c r="A12" i="3"/>
  <c r="K13" i="2"/>
  <c r="C13" i="2"/>
  <c r="B13" i="2"/>
  <c r="K12" i="2"/>
  <c r="C12" i="2"/>
  <c r="B12" i="2"/>
  <c r="A12" i="2"/>
  <c r="K13" i="1"/>
  <c r="C13" i="1"/>
  <c r="B13" i="1"/>
  <c r="K12" i="1"/>
  <c r="C12" i="1"/>
  <c r="B12" i="1"/>
  <c r="A12" i="1"/>
  <c r="A14" i="6"/>
  <c r="A13" i="6"/>
  <c r="P7" i="10" l="1"/>
  <c r="P5" i="10"/>
  <c r="K11" i="7"/>
  <c r="C11" i="7"/>
  <c r="B11" i="7"/>
  <c r="K10" i="7"/>
  <c r="C10" i="7"/>
  <c r="B10" i="7"/>
  <c r="A10" i="7"/>
  <c r="K9" i="7"/>
  <c r="C9" i="7"/>
  <c r="B9" i="7"/>
  <c r="A9" i="7"/>
  <c r="K8" i="7"/>
  <c r="C8" i="7"/>
  <c r="B8" i="7"/>
  <c r="A8" i="7"/>
  <c r="K7" i="7"/>
  <c r="C7" i="7"/>
  <c r="B7" i="7"/>
  <c r="A7" i="7"/>
  <c r="K6" i="7"/>
  <c r="C6" i="7"/>
  <c r="B6" i="7"/>
  <c r="A6" i="7"/>
  <c r="K5" i="7"/>
  <c r="C5" i="7"/>
  <c r="B5" i="7"/>
  <c r="A5" i="7"/>
  <c r="K4" i="7"/>
  <c r="C4" i="7"/>
  <c r="B4" i="7"/>
  <c r="A4" i="7"/>
  <c r="K11" i="5"/>
  <c r="C11" i="5"/>
  <c r="B11" i="5"/>
  <c r="K10" i="5"/>
  <c r="C10" i="5"/>
  <c r="B10" i="5"/>
  <c r="A10" i="5"/>
  <c r="K9" i="5"/>
  <c r="C9" i="5"/>
  <c r="B9" i="5"/>
  <c r="A9" i="5"/>
  <c r="K8" i="5"/>
  <c r="C8" i="5"/>
  <c r="B8" i="5"/>
  <c r="A8" i="5"/>
  <c r="K7" i="5"/>
  <c r="C7" i="5"/>
  <c r="B7" i="5"/>
  <c r="A7" i="5"/>
  <c r="K6" i="5"/>
  <c r="C6" i="5"/>
  <c r="B6" i="5"/>
  <c r="A6" i="5"/>
  <c r="K5" i="5"/>
  <c r="L6" i="10" s="1"/>
  <c r="C5" i="5"/>
  <c r="B5" i="5"/>
  <c r="A5" i="5"/>
  <c r="K4" i="5"/>
  <c r="C4" i="5"/>
  <c r="B4" i="5"/>
  <c r="A4" i="5"/>
  <c r="K11" i="4"/>
  <c r="C11" i="4"/>
  <c r="B11" i="4"/>
  <c r="K10" i="4"/>
  <c r="C10" i="4"/>
  <c r="B10" i="4"/>
  <c r="A10" i="4"/>
  <c r="K9" i="4"/>
  <c r="C9" i="4"/>
  <c r="B9" i="4"/>
  <c r="A9" i="4"/>
  <c r="K8" i="4"/>
  <c r="C8" i="4"/>
  <c r="B8" i="4"/>
  <c r="A8" i="4"/>
  <c r="K7" i="4"/>
  <c r="C7" i="4"/>
  <c r="B7" i="4"/>
  <c r="A7" i="4"/>
  <c r="K6" i="4"/>
  <c r="C6" i="4"/>
  <c r="B6" i="4"/>
  <c r="A6" i="4"/>
  <c r="K5" i="4"/>
  <c r="C5" i="4"/>
  <c r="B5" i="4"/>
  <c r="A5" i="4"/>
  <c r="K4" i="4"/>
  <c r="C4" i="4"/>
  <c r="B4" i="4"/>
  <c r="A4" i="4"/>
  <c r="K11" i="3"/>
  <c r="C11" i="3"/>
  <c r="B11" i="3"/>
  <c r="K10" i="3"/>
  <c r="C10" i="3"/>
  <c r="B10" i="3"/>
  <c r="A10" i="3"/>
  <c r="K9" i="3"/>
  <c r="C9" i="3"/>
  <c r="B9" i="3"/>
  <c r="A9" i="3"/>
  <c r="K8" i="3"/>
  <c r="C8" i="3"/>
  <c r="B8" i="3"/>
  <c r="A8" i="3"/>
  <c r="K7" i="3"/>
  <c r="C7" i="3"/>
  <c r="B7" i="3"/>
  <c r="A7" i="3"/>
  <c r="K6" i="3"/>
  <c r="C6" i="3"/>
  <c r="B6" i="3"/>
  <c r="A6" i="3"/>
  <c r="K5" i="3"/>
  <c r="C5" i="3"/>
  <c r="B5" i="3"/>
  <c r="A5" i="3"/>
  <c r="K4" i="3"/>
  <c r="C4" i="3"/>
  <c r="B4" i="3"/>
  <c r="A4" i="3"/>
  <c r="K11" i="2"/>
  <c r="C11" i="2"/>
  <c r="B11" i="2"/>
  <c r="K10" i="2"/>
  <c r="C10" i="2"/>
  <c r="B10" i="2"/>
  <c r="A10" i="2"/>
  <c r="K9" i="2"/>
  <c r="C9" i="2"/>
  <c r="B9" i="2"/>
  <c r="A9" i="2"/>
  <c r="K8" i="2"/>
  <c r="C8" i="2"/>
  <c r="B8" i="2"/>
  <c r="A8" i="2"/>
  <c r="K7" i="2"/>
  <c r="C7" i="2"/>
  <c r="B7" i="2"/>
  <c r="A7" i="2"/>
  <c r="K6" i="2"/>
  <c r="C6" i="2"/>
  <c r="B6" i="2"/>
  <c r="A6" i="2"/>
  <c r="K5" i="2"/>
  <c r="C5" i="2"/>
  <c r="B5" i="2"/>
  <c r="A5" i="2"/>
  <c r="K4" i="2"/>
  <c r="C4" i="2"/>
  <c r="B4" i="2"/>
  <c r="A4" i="2"/>
  <c r="K11" i="1"/>
  <c r="K10" i="1"/>
  <c r="K9" i="1"/>
  <c r="K8" i="1"/>
  <c r="K7" i="1"/>
  <c r="K6" i="1"/>
  <c r="K5" i="1"/>
  <c r="K4" i="1"/>
  <c r="A5" i="1"/>
  <c r="C11" i="1"/>
  <c r="B11" i="1"/>
  <c r="P10" i="10" l="1"/>
  <c r="A8" i="10"/>
  <c r="A13" i="10"/>
  <c r="A9" i="10"/>
  <c r="A11" i="10"/>
  <c r="I2" i="10"/>
  <c r="A14" i="10"/>
  <c r="A12" i="10"/>
  <c r="A6" i="10"/>
  <c r="A5" i="6"/>
  <c r="A6" i="6"/>
  <c r="A7" i="6"/>
  <c r="A8" i="6"/>
  <c r="A9" i="6"/>
  <c r="A10" i="6"/>
  <c r="A11" i="6"/>
  <c r="E1" i="1"/>
  <c r="A4" i="1"/>
  <c r="B4" i="1"/>
  <c r="C4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E1" i="2"/>
  <c r="E1" i="3"/>
  <c r="E1" i="4"/>
  <c r="E1" i="5"/>
  <c r="E1" i="7"/>
  <c r="P6" i="10" l="1"/>
  <c r="P11" i="10"/>
  <c r="P12" i="10"/>
  <c r="P8" i="10"/>
  <c r="P13" i="10"/>
  <c r="P9" i="10"/>
  <c r="P14" i="10"/>
</calcChain>
</file>

<file path=xl/sharedStrings.xml><?xml version="1.0" encoding="utf-8"?>
<sst xmlns="http://schemas.openxmlformats.org/spreadsheetml/2006/main" count="306" uniqueCount="41">
  <si>
    <t>Shooter</t>
  </si>
  <si>
    <t>Class</t>
  </si>
  <si>
    <t>Total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</si>
  <si>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</si>
  <si>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</si>
  <si>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</si>
  <si>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</si>
  <si>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</si>
  <si>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</si>
  <si>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</si>
  <si>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</si>
  <si>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</si>
  <si>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</si>
  <si>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</si>
  <si>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</si>
  <si>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</si>
  <si>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</si>
  <si>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</si>
  <si>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</si>
  <si>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</si>
  <si>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</si>
  <si>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</si>
  <si>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</si>
  <si>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</si>
  <si>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</si>
  <si>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</si>
  <si>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</si>
  <si>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</si>
  <si>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</si>
  <si>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</si>
  <si>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</si>
  <si>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</si>
  <si>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</si>
  <si>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Vaquero Gambler</t>
  </si>
  <si>
    <t>Kidd at Heart</t>
  </si>
  <si>
    <t>NNG</t>
  </si>
  <si>
    <t>Bob Blevins</t>
  </si>
  <si>
    <t>Gooseffoot</t>
  </si>
  <si>
    <t>JC Phoenix</t>
  </si>
  <si>
    <t>Tracker Tom</t>
  </si>
  <si>
    <t>Nutmegger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</si>
</sst>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8" fillId="6" borderId="0" xfId="0" applyFont="1" applyFill="1" applyAlignment="1">
      <alignment horizontal="center"/>
    </xf>
    <xf numFmtId="0" fontId="8" fillId="5" borderId="1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0" fillId="0" borderId="1" xfId="0" applyBorder="1" applyProtection="1"/>
    <xf numFmtId="0" fontId="8" fillId="0" borderId="1" xfId="0" applyFont="1" applyBorder="1"/>
    <xf numFmtId="0" fontId="0" fillId="0" borderId="1" xfId="0" applyNumberFormat="1" applyBorder="1"/>
    <xf numFmtId="0" fontId="8" fillId="4" borderId="1" xfId="0" applyFont="1" applyFill="1" applyBorder="1" applyProtection="1">
      <protection locked="0"/>
    </xf>
    <xf numFmtId="1" fontId="8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0" fillId="4" borderId="1" xfId="0" applyNumberForma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Protection="1"/>
    <xf numFmtId="0" fontId="0" fillId="6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10</v>
      </c>
    </row>
    <row r="2" spans="1:6" ht="20.25" customHeight="1" x14ac:dyDescent="0.25">
      <c r="B2" s="23"/>
      <c r="C2" s="1"/>
      <c r="D2" s="28" t="s">
        <v>5</v>
      </c>
      <c r="E2" s="65">
        <v>42494</v>
      </c>
      <c r="F2" s="65"/>
    </row>
    <row r="4" spans="1:6" x14ac:dyDescent="0.2">
      <c r="A4" s="2" t="s">
        <v>6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12</v>
      </c>
      <c r="C5" s="17" t="s">
        <v>15</v>
      </c>
    </row>
    <row r="6" spans="1:6" x14ac:dyDescent="0.2">
      <c r="A6" s="2">
        <f t="shared" ref="A6:A14" si="0">ROW()-4</f>
        <v>2</v>
      </c>
      <c r="B6" s="30" t="s">
        <v>35</v>
      </c>
      <c r="C6" s="17" t="s">
        <v>16</v>
      </c>
    </row>
    <row r="7" spans="1:6" x14ac:dyDescent="0.2">
      <c r="A7" s="2">
        <f t="shared" si="0"/>
        <v>3</v>
      </c>
      <c r="B7" s="17" t="s">
        <v>33</v>
      </c>
      <c r="C7" s="17" t="s">
        <v>16</v>
      </c>
    </row>
    <row r="8" spans="1:6" x14ac:dyDescent="0.2">
      <c r="A8" s="2">
        <f t="shared" si="0"/>
        <v>4</v>
      </c>
      <c r="B8" s="17" t="s">
        <v>36</v>
      </c>
      <c r="C8" s="17" t="s">
        <v>15</v>
      </c>
    </row>
    <row r="9" spans="1:6" x14ac:dyDescent="0.2">
      <c r="A9" s="2">
        <f t="shared" si="0"/>
        <v>5</v>
      </c>
      <c r="B9" s="30" t="s">
        <v>13</v>
      </c>
      <c r="C9" s="17" t="s">
        <v>15</v>
      </c>
    </row>
    <row r="10" spans="1:6" x14ac:dyDescent="0.2">
      <c r="A10" s="2">
        <f t="shared" si="0"/>
        <v>6</v>
      </c>
      <c r="B10" s="30" t="s">
        <v>37</v>
      </c>
      <c r="C10" s="17" t="s">
        <v>15</v>
      </c>
    </row>
    <row r="11" spans="1:6" x14ac:dyDescent="0.2">
      <c r="A11" s="2">
        <f t="shared" si="0"/>
        <v>7</v>
      </c>
      <c r="B11" s="17" t="s">
        <v>38</v>
      </c>
      <c r="C11" s="17" t="s">
        <v>15</v>
      </c>
    </row>
    <row r="12" spans="1:6" x14ac:dyDescent="0.2">
      <c r="A12" s="2">
        <v>8</v>
      </c>
      <c r="B12" s="17" t="s">
        <v>39</v>
      </c>
      <c r="C12" s="17" t="s">
        <v>15</v>
      </c>
    </row>
    <row r="13" spans="1:6" x14ac:dyDescent="0.2">
      <c r="A13" s="2">
        <f t="shared" si="0"/>
        <v>9</v>
      </c>
      <c r="B13" s="30" t="s">
        <v>40</v>
      </c>
      <c r="C13" s="17" t="s">
        <v>16</v>
      </c>
    </row>
    <row r="14" spans="1:6" x14ac:dyDescent="0.2">
      <c r="A14" s="2">
        <f t="shared" si="0"/>
        <v>10</v>
      </c>
      <c r="B14" s="17" t="s">
        <v>34</v>
      </c>
      <c r="C14" s="17" t="s">
        <v>15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7.28515625" customWidth="1"/>
    <col min="4" max="4" width="6.7109375" style="13" customWidth="1"/>
    <col min="5" max="5" width="9.7109375" style="13" customWidth="1"/>
    <col min="6" max="6" width="9" style="13" customWidth="1"/>
    <col min="7" max="7" width="8.85546875" style="13" customWidth="1"/>
    <col min="8" max="8" width="10.28515625" style="13" customWidth="1"/>
    <col min="9" max="10" width="6.7109375" style="13" customWidth="1"/>
    <col min="11" max="11" width="9.7109375" customWidth="1"/>
    <col min="13" max="13" width="9.140625" style="22"/>
  </cols>
  <sheetData>
    <row r="1" spans="1:13" s="5" customFormat="1" ht="25.5" customHeight="1" x14ac:dyDescent="0.25">
      <c r="B1" s="6" t="s">
        <v>11</v>
      </c>
      <c r="D1" s="10" t="s">
        <v>4</v>
      </c>
      <c r="E1" s="65">
        <f>'Shooter Information'!$E$2</f>
        <v>42494</v>
      </c>
      <c r="F1" s="65"/>
      <c r="G1" s="12"/>
      <c r="H1" s="12"/>
      <c r="I1" s="12"/>
      <c r="J1" s="12"/>
      <c r="M1" s="6"/>
    </row>
    <row r="2" spans="1:13" ht="19.5" customHeight="1" x14ac:dyDescent="0.2">
      <c r="B2" s="7" t="s">
        <v>22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>Limited</v>
      </c>
      <c r="D4" s="21">
        <v>0</v>
      </c>
      <c r="E4" s="15">
        <v>4.5199999999999996</v>
      </c>
      <c r="F4" s="15">
        <v>3.97</v>
      </c>
      <c r="G4" s="21">
        <v>0</v>
      </c>
      <c r="H4" s="15">
        <v>0</v>
      </c>
      <c r="I4" s="15"/>
      <c r="J4" s="15"/>
      <c r="K4" s="34">
        <f t="shared" ref="K4:K11" si="0">(E4+F4+G4+H4)</f>
        <v>8.49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NNG</v>
      </c>
      <c r="C5" s="8" t="str">
        <f>'Shooter Information'!C6</f>
        <v>Open</v>
      </c>
      <c r="D5" s="15">
        <v>0</v>
      </c>
      <c r="E5" s="35">
        <v>5.29</v>
      </c>
      <c r="F5" s="15">
        <v>4.22</v>
      </c>
      <c r="G5" s="15">
        <v>0</v>
      </c>
      <c r="H5" s="15">
        <v>0</v>
      </c>
      <c r="I5" s="15"/>
      <c r="J5" s="15"/>
      <c r="K5" s="34">
        <f t="shared" si="0"/>
        <v>9.51</v>
      </c>
      <c r="L5" s="33" t="s">
        <v>9</v>
      </c>
      <c r="M5" s="36" t="s">
        <v>9</v>
      </c>
    </row>
    <row r="6" spans="1:13" x14ac:dyDescent="0.2">
      <c r="A6" s="2">
        <f t="shared" ref="A6:A12" si="1">ROW()-3</f>
        <v>3</v>
      </c>
      <c r="B6" s="8" t="str">
        <f>'Shooter Information'!B7</f>
        <v>Vaquero Gambler</v>
      </c>
      <c r="C6" s="8" t="str">
        <f>'Shooter Information'!C7</f>
        <v>Open</v>
      </c>
      <c r="D6" s="15">
        <v>0</v>
      </c>
      <c r="E6" s="35">
        <v>0</v>
      </c>
      <c r="F6" s="15">
        <v>5.86</v>
      </c>
      <c r="G6" s="15">
        <v>4.3099999999999996</v>
      </c>
      <c r="H6" s="15">
        <v>0</v>
      </c>
      <c r="I6" s="15"/>
      <c r="J6" s="15"/>
      <c r="K6" s="34">
        <f t="shared" si="0"/>
        <v>10.17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0</v>
      </c>
      <c r="F7" s="15">
        <v>6.37</v>
      </c>
      <c r="G7" s="15">
        <v>6.42</v>
      </c>
      <c r="H7" s="15">
        <v>0</v>
      </c>
      <c r="I7" s="15"/>
      <c r="J7" s="15"/>
      <c r="K7" s="34">
        <f t="shared" si="0"/>
        <v>12.79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Prairie City Slim</v>
      </c>
      <c r="C8" s="8" t="str">
        <f>'Shooter Information'!C9</f>
        <v>Limited</v>
      </c>
      <c r="D8" s="15"/>
      <c r="E8" s="35">
        <v>0</v>
      </c>
      <c r="F8" s="15">
        <v>4.9000000000000004</v>
      </c>
      <c r="G8" s="15">
        <v>4.12</v>
      </c>
      <c r="H8" s="15">
        <v>0</v>
      </c>
      <c r="I8" s="15"/>
      <c r="J8" s="15"/>
      <c r="K8" s="34">
        <f t="shared" si="0"/>
        <v>9.02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Gooseffoot</v>
      </c>
      <c r="C9" s="8" t="str">
        <f>'Shooter Information'!C10</f>
        <v>Limited</v>
      </c>
      <c r="D9" s="15">
        <v>0</v>
      </c>
      <c r="E9" s="35">
        <v>0</v>
      </c>
      <c r="F9" s="15">
        <v>6.4</v>
      </c>
      <c r="G9" s="15">
        <v>5.37</v>
      </c>
      <c r="H9" s="15">
        <v>0</v>
      </c>
      <c r="I9" s="15"/>
      <c r="J9" s="15"/>
      <c r="K9" s="34">
        <f t="shared" si="0"/>
        <v>11.77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JC Phoenix</v>
      </c>
      <c r="C10" s="8" t="str">
        <f>'Shooter Information'!C11</f>
        <v>Limited</v>
      </c>
      <c r="D10" s="15">
        <v>0</v>
      </c>
      <c r="E10" s="35">
        <v>6.33</v>
      </c>
      <c r="F10" s="15">
        <v>6.24</v>
      </c>
      <c r="G10" s="15">
        <v>0</v>
      </c>
      <c r="H10" s="15">
        <v>0</v>
      </c>
      <c r="I10" s="15"/>
      <c r="J10" s="15"/>
      <c r="K10" s="34">
        <f t="shared" si="0"/>
        <v>12.57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Tracker Tom</v>
      </c>
      <c r="C11" s="8" t="str">
        <f>'Shooter Information'!C12</f>
        <v>Limited</v>
      </c>
      <c r="D11" s="32"/>
      <c r="E11" s="32">
        <v>0</v>
      </c>
      <c r="F11" s="32">
        <v>9.76</v>
      </c>
      <c r="G11" s="32">
        <v>8.82</v>
      </c>
      <c r="H11" s="32">
        <v>0</v>
      </c>
      <c r="I11" s="32"/>
      <c r="J11" s="32"/>
      <c r="K11" s="8">
        <f t="shared" si="0"/>
        <v>18.579999999999998</v>
      </c>
      <c r="L11" s="8"/>
    </row>
    <row r="12" spans="1:13" x14ac:dyDescent="0.2">
      <c r="A12" s="2">
        <f t="shared" si="1"/>
        <v>9</v>
      </c>
      <c r="B12" s="8" t="str">
        <f>'Shooter Information'!B13</f>
        <v>Nutmegger</v>
      </c>
      <c r="C12" s="8" t="str">
        <f>'Shooter Information'!C13</f>
        <v>Open</v>
      </c>
      <c r="D12" s="15">
        <v>0</v>
      </c>
      <c r="E12" s="35">
        <v>0</v>
      </c>
      <c r="F12" s="15">
        <v>5.33</v>
      </c>
      <c r="G12" s="15">
        <v>4.5599999999999996</v>
      </c>
      <c r="H12" s="15">
        <v>0</v>
      </c>
      <c r="I12" s="15"/>
      <c r="J12" s="15"/>
      <c r="K12" s="34">
        <f t="shared" ref="K12:K13" si="2">(E12+F12+G12+H12)</f>
        <v>9.89</v>
      </c>
      <c r="L12" s="33" t="s">
        <v>9</v>
      </c>
    </row>
    <row r="13" spans="1:13" x14ac:dyDescent="0.2">
      <c r="A13" s="31">
        <v>10</v>
      </c>
      <c r="B13" s="8" t="str">
        <f>'Shooter Information'!B14</f>
        <v>Kidd at Heart</v>
      </c>
      <c r="C13" s="8" t="str">
        <f>'Shooter Information'!C14</f>
        <v>Limited</v>
      </c>
      <c r="D13" s="32"/>
      <c r="E13" s="32">
        <v>4.67</v>
      </c>
      <c r="F13" s="32">
        <v>0</v>
      </c>
      <c r="G13" s="32">
        <v>4.79</v>
      </c>
      <c r="H13" s="32">
        <v>0</v>
      </c>
      <c r="I13" s="32"/>
      <c r="J13" s="32"/>
      <c r="K13" s="8">
        <f t="shared" si="2"/>
        <v>9.4600000000000009</v>
      </c>
      <c r="L13" s="8"/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13" customWidth="1"/>
    <col min="5" max="5" width="9.7109375" style="13" customWidth="1"/>
    <col min="6" max="6" width="8.42578125" style="13" customWidth="1"/>
    <col min="7" max="7" width="9.42578125" style="13" customWidth="1"/>
    <col min="8" max="8" width="8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42494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23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>Limited</v>
      </c>
      <c r="D4" s="21">
        <v>0</v>
      </c>
      <c r="E4" s="15">
        <v>5.3</v>
      </c>
      <c r="F4" s="15">
        <v>4.76</v>
      </c>
      <c r="G4" s="40">
        <v>0</v>
      </c>
      <c r="H4" s="15">
        <v>0</v>
      </c>
      <c r="I4" s="15"/>
      <c r="J4" s="15"/>
      <c r="K4" s="34">
        <f t="shared" ref="K4:K11" si="0">(E4+F4+G4+H4)</f>
        <v>10.059999999999999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NNG</v>
      </c>
      <c r="C5" s="8" t="str">
        <f>'Shooter Information'!C6</f>
        <v>Open</v>
      </c>
      <c r="D5" s="15">
        <v>0</v>
      </c>
      <c r="E5" s="35">
        <v>0</v>
      </c>
      <c r="F5" s="15">
        <v>4.2699999999999996</v>
      </c>
      <c r="G5" s="15">
        <v>3.68</v>
      </c>
      <c r="H5" s="15">
        <v>0</v>
      </c>
      <c r="I5" s="15"/>
      <c r="J5" s="15"/>
      <c r="K5" s="34">
        <f t="shared" si="0"/>
        <v>7.9499999999999993</v>
      </c>
      <c r="L5" s="33" t="s">
        <v>9</v>
      </c>
      <c r="M5" s="36" t="s">
        <v>9</v>
      </c>
    </row>
    <row r="6" spans="1:13" x14ac:dyDescent="0.2">
      <c r="A6" s="2">
        <f t="shared" ref="A6:A12" si="1">ROW()-3</f>
        <v>3</v>
      </c>
      <c r="B6" s="8" t="str">
        <f>'Shooter Information'!B7</f>
        <v>Vaquero Gambler</v>
      </c>
      <c r="C6" s="8" t="str">
        <f>'Shooter Information'!C7</f>
        <v>Open</v>
      </c>
      <c r="D6" s="15">
        <v>0</v>
      </c>
      <c r="E6" s="35">
        <v>0</v>
      </c>
      <c r="F6" s="15">
        <v>30</v>
      </c>
      <c r="G6" s="15">
        <v>6.87</v>
      </c>
      <c r="H6" s="15">
        <v>0</v>
      </c>
      <c r="I6" s="15"/>
      <c r="J6" s="15"/>
      <c r="K6" s="34">
        <f t="shared" si="0"/>
        <v>36.869999999999997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5.88</v>
      </c>
      <c r="F7" s="15">
        <v>0</v>
      </c>
      <c r="G7" s="15">
        <v>6.1</v>
      </c>
      <c r="H7" s="15">
        <v>0</v>
      </c>
      <c r="I7" s="15"/>
      <c r="J7" s="15"/>
      <c r="K7" s="34">
        <f t="shared" si="0"/>
        <v>11.98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Prairie City Slim</v>
      </c>
      <c r="C8" s="8" t="str">
        <f>'Shooter Information'!C9</f>
        <v>Limited</v>
      </c>
      <c r="D8" s="15"/>
      <c r="E8" s="35">
        <v>5.61</v>
      </c>
      <c r="F8" s="15">
        <v>4.97</v>
      </c>
      <c r="G8" s="15">
        <v>0</v>
      </c>
      <c r="H8" s="15">
        <v>0</v>
      </c>
      <c r="I8" s="15"/>
      <c r="J8" s="15"/>
      <c r="K8" s="34">
        <f t="shared" si="0"/>
        <v>10.58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Gooseffoot</v>
      </c>
      <c r="C9" s="8" t="str">
        <f>'Shooter Information'!C10</f>
        <v>Limited</v>
      </c>
      <c r="D9" s="15">
        <v>0</v>
      </c>
      <c r="E9" s="35">
        <v>0</v>
      </c>
      <c r="F9" s="15">
        <v>5.88</v>
      </c>
      <c r="G9" s="15">
        <v>5.41</v>
      </c>
      <c r="H9" s="15">
        <v>0</v>
      </c>
      <c r="I9" s="15"/>
      <c r="J9" s="15"/>
      <c r="K9" s="34">
        <f t="shared" si="0"/>
        <v>11.29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JC Phoenix</v>
      </c>
      <c r="C10" s="8" t="str">
        <f>'Shooter Information'!C11</f>
        <v>Limited</v>
      </c>
      <c r="D10" s="15">
        <v>0</v>
      </c>
      <c r="E10" s="35">
        <v>0</v>
      </c>
      <c r="F10" s="15">
        <v>5.83</v>
      </c>
      <c r="G10" s="15">
        <v>4.95</v>
      </c>
      <c r="H10" s="15">
        <v>0</v>
      </c>
      <c r="I10" s="15"/>
      <c r="J10" s="15"/>
      <c r="K10" s="34">
        <f t="shared" si="0"/>
        <v>10.780000000000001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Tracker Tom</v>
      </c>
      <c r="C11" s="8" t="str">
        <f>'Shooter Information'!C12</f>
        <v>Limited</v>
      </c>
      <c r="D11" s="32"/>
      <c r="E11" s="32">
        <v>7.5</v>
      </c>
      <c r="F11" s="32">
        <v>0</v>
      </c>
      <c r="G11" s="32">
        <v>7.12</v>
      </c>
      <c r="H11" s="32">
        <v>0</v>
      </c>
      <c r="I11" s="32"/>
      <c r="J11" s="32"/>
      <c r="K11" s="8">
        <f t="shared" si="0"/>
        <v>14.620000000000001</v>
      </c>
      <c r="L11" s="8"/>
    </row>
    <row r="12" spans="1:13" x14ac:dyDescent="0.2">
      <c r="A12" s="2">
        <f t="shared" si="1"/>
        <v>9</v>
      </c>
      <c r="B12" s="8" t="str">
        <f>'Shooter Information'!B13</f>
        <v>Nutmegger</v>
      </c>
      <c r="C12" s="8" t="str">
        <f>'Shooter Information'!C13</f>
        <v>Open</v>
      </c>
      <c r="D12" s="15">
        <v>0</v>
      </c>
      <c r="E12" s="35">
        <v>0</v>
      </c>
      <c r="F12" s="15">
        <v>3.92</v>
      </c>
      <c r="G12" s="15">
        <v>3.49</v>
      </c>
      <c r="H12" s="15">
        <v>0</v>
      </c>
      <c r="I12" s="15"/>
      <c r="J12" s="15"/>
      <c r="K12" s="34">
        <f t="shared" ref="K12:K13" si="2">(E12+F12+G12+H12)</f>
        <v>7.41</v>
      </c>
      <c r="L12" s="33" t="s">
        <v>9</v>
      </c>
    </row>
    <row r="13" spans="1:13" x14ac:dyDescent="0.2">
      <c r="A13" s="31">
        <v>10</v>
      </c>
      <c r="B13" s="8" t="str">
        <f>'Shooter Information'!B14</f>
        <v>Kidd at Heart</v>
      </c>
      <c r="C13" s="8" t="str">
        <f>'Shooter Information'!C14</f>
        <v>Limited</v>
      </c>
      <c r="D13" s="32"/>
      <c r="E13" s="32">
        <v>0</v>
      </c>
      <c r="F13" s="32">
        <v>5.67</v>
      </c>
      <c r="G13" s="32">
        <v>4.63</v>
      </c>
      <c r="H13" s="32">
        <v>0</v>
      </c>
      <c r="I13" s="32"/>
      <c r="J13" s="32"/>
      <c r="K13" s="8">
        <f t="shared" si="2"/>
        <v>10.3</v>
      </c>
      <c r="L13" s="8"/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9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42494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24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>Limited</v>
      </c>
      <c r="D4" s="21">
        <v>0</v>
      </c>
      <c r="E4" s="15">
        <v>5.5</v>
      </c>
      <c r="F4" s="15">
        <v>5.7</v>
      </c>
      <c r="G4" s="40">
        <v>5.72</v>
      </c>
      <c r="H4" s="15">
        <v>0</v>
      </c>
      <c r="I4" s="15"/>
      <c r="J4" s="15"/>
      <c r="K4" s="34">
        <f t="shared" ref="K4:K11" si="0">(E4+F4+G4+H4)</f>
        <v>16.919999999999998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NNG</v>
      </c>
      <c r="C5" s="8" t="str">
        <f>'Shooter Information'!C6</f>
        <v>Open</v>
      </c>
      <c r="D5" s="15">
        <v>0</v>
      </c>
      <c r="E5" s="35">
        <v>5.16</v>
      </c>
      <c r="F5" s="15">
        <v>5.09</v>
      </c>
      <c r="G5" s="15">
        <v>5.1100000000000003</v>
      </c>
      <c r="H5" s="15">
        <v>0</v>
      </c>
      <c r="I5" s="15"/>
      <c r="J5" s="15"/>
      <c r="K5" s="34">
        <f t="shared" si="0"/>
        <v>15.36</v>
      </c>
      <c r="L5" s="33" t="s">
        <v>9</v>
      </c>
      <c r="M5" s="36" t="s">
        <v>9</v>
      </c>
    </row>
    <row r="6" spans="1:13" x14ac:dyDescent="0.2">
      <c r="A6" s="2">
        <f t="shared" ref="A6:A12" si="1">ROW()-3</f>
        <v>3</v>
      </c>
      <c r="B6" s="8" t="str">
        <f>'Shooter Information'!B7</f>
        <v>Vaquero Gambler</v>
      </c>
      <c r="C6" s="8" t="str">
        <f>'Shooter Information'!C7</f>
        <v>Open</v>
      </c>
      <c r="D6" s="15">
        <v>0</v>
      </c>
      <c r="E6" s="35">
        <v>0</v>
      </c>
      <c r="F6" s="15">
        <v>3.78</v>
      </c>
      <c r="G6" s="15">
        <v>3.71</v>
      </c>
      <c r="H6" s="15">
        <v>3.47</v>
      </c>
      <c r="I6" s="15"/>
      <c r="J6" s="15"/>
      <c r="K6" s="34">
        <f t="shared" si="0"/>
        <v>10.96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7.37</v>
      </c>
      <c r="F7" s="15">
        <v>5.52</v>
      </c>
      <c r="G7" s="15">
        <v>0</v>
      </c>
      <c r="H7" s="15">
        <v>6.28</v>
      </c>
      <c r="I7" s="15"/>
      <c r="J7" s="15"/>
      <c r="K7" s="34">
        <f t="shared" si="0"/>
        <v>19.170000000000002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Prairie City Slim</v>
      </c>
      <c r="C8" s="8" t="str">
        <f>'Shooter Information'!C9</f>
        <v>Limited</v>
      </c>
      <c r="D8" s="15"/>
      <c r="E8" s="35">
        <v>5.87</v>
      </c>
      <c r="F8" s="15">
        <v>5.79</v>
      </c>
      <c r="G8" s="15">
        <v>5.35</v>
      </c>
      <c r="H8" s="15">
        <v>0</v>
      </c>
      <c r="I8" s="15"/>
      <c r="J8" s="15"/>
      <c r="K8" s="34">
        <f t="shared" si="0"/>
        <v>17.009999999999998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Gooseffoot</v>
      </c>
      <c r="C9" s="8" t="str">
        <f>'Shooter Information'!C10</f>
        <v>Limited</v>
      </c>
      <c r="D9" s="15">
        <v>0</v>
      </c>
      <c r="E9" s="35">
        <v>7.17</v>
      </c>
      <c r="F9" s="15">
        <v>0</v>
      </c>
      <c r="G9" s="15">
        <v>6.87</v>
      </c>
      <c r="H9" s="15">
        <v>6.25</v>
      </c>
      <c r="I9" s="15"/>
      <c r="J9" s="15"/>
      <c r="K9" s="34">
        <f t="shared" si="0"/>
        <v>20.29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JC Phoenix</v>
      </c>
      <c r="C10" s="8" t="str">
        <f>'Shooter Information'!C11</f>
        <v>Limited</v>
      </c>
      <c r="D10" s="15">
        <v>0</v>
      </c>
      <c r="E10" s="35">
        <v>0</v>
      </c>
      <c r="F10" s="15">
        <v>5.59</v>
      </c>
      <c r="G10" s="15">
        <v>4.96</v>
      </c>
      <c r="H10" s="15">
        <v>5.41</v>
      </c>
      <c r="I10" s="15"/>
      <c r="J10" s="15"/>
      <c r="K10" s="34">
        <f t="shared" si="0"/>
        <v>15.96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Tracker Tom</v>
      </c>
      <c r="C11" s="8" t="str">
        <f>'Shooter Information'!C12</f>
        <v>Limited</v>
      </c>
      <c r="D11" s="32"/>
      <c r="E11" s="32">
        <v>8.01</v>
      </c>
      <c r="F11" s="32">
        <v>7.82</v>
      </c>
      <c r="G11" s="32">
        <v>7.62</v>
      </c>
      <c r="H11" s="32">
        <v>0</v>
      </c>
      <c r="I11" s="32"/>
      <c r="J11" s="32"/>
      <c r="K11" s="8">
        <f t="shared" si="0"/>
        <v>23.45</v>
      </c>
      <c r="L11" s="8"/>
      <c r="M11" s="41" t="s">
        <v>9</v>
      </c>
    </row>
    <row r="12" spans="1:13" x14ac:dyDescent="0.2">
      <c r="A12" s="2">
        <f t="shared" si="1"/>
        <v>9</v>
      </c>
      <c r="B12" s="8" t="str">
        <f>'Shooter Information'!B13</f>
        <v>Nutmegger</v>
      </c>
      <c r="C12" s="8" t="str">
        <f>'Shooter Information'!C13</f>
        <v>Open</v>
      </c>
      <c r="D12" s="15">
        <v>0</v>
      </c>
      <c r="E12" s="35">
        <v>3.8</v>
      </c>
      <c r="F12" s="15">
        <v>3.65</v>
      </c>
      <c r="G12" s="15">
        <v>0</v>
      </c>
      <c r="H12" s="15">
        <v>3.93</v>
      </c>
      <c r="I12" s="15"/>
      <c r="J12" s="15"/>
      <c r="K12" s="34">
        <f t="shared" ref="K12:K13" si="2">(E12+F12+G12+H12)</f>
        <v>11.379999999999999</v>
      </c>
      <c r="L12" s="33" t="s">
        <v>9</v>
      </c>
    </row>
    <row r="13" spans="1:13" x14ac:dyDescent="0.2">
      <c r="A13" s="31">
        <v>10</v>
      </c>
      <c r="B13" s="8" t="str">
        <f>'Shooter Information'!B14</f>
        <v>Kidd at Heart</v>
      </c>
      <c r="C13" s="8" t="str">
        <f>'Shooter Information'!C14</f>
        <v>Limited</v>
      </c>
      <c r="D13" s="32"/>
      <c r="E13" s="32">
        <v>0</v>
      </c>
      <c r="F13" s="32">
        <v>5.13</v>
      </c>
      <c r="G13" s="32">
        <v>5.18</v>
      </c>
      <c r="H13" s="32">
        <v>4.5199999999999996</v>
      </c>
      <c r="I13" s="32"/>
      <c r="J13" s="32"/>
      <c r="K13" s="8">
        <f t="shared" si="2"/>
        <v>14.829999999999998</v>
      </c>
      <c r="L13" s="8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6.855468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42494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27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>Limited</v>
      </c>
      <c r="D4" s="21">
        <v>0</v>
      </c>
      <c r="E4" s="15">
        <v>4.8099999999999996</v>
      </c>
      <c r="F4" s="15">
        <v>0</v>
      </c>
      <c r="G4" s="40">
        <v>5.39</v>
      </c>
      <c r="H4" s="15">
        <v>5.17</v>
      </c>
      <c r="I4" s="15"/>
      <c r="J4" s="15"/>
      <c r="K4" s="34">
        <f t="shared" ref="K4:K11" si="0">(E4+F4+G4+H4)</f>
        <v>15.37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NNG</v>
      </c>
      <c r="C5" s="8" t="str">
        <f>'Shooter Information'!C6</f>
        <v>Open</v>
      </c>
      <c r="D5" s="15">
        <v>0</v>
      </c>
      <c r="E5" s="35">
        <v>0</v>
      </c>
      <c r="F5" s="15">
        <v>4.8499999999999996</v>
      </c>
      <c r="G5" s="15">
        <v>4.21</v>
      </c>
      <c r="H5" s="15">
        <v>4.25</v>
      </c>
      <c r="I5" s="15"/>
      <c r="J5" s="15"/>
      <c r="K5" s="34">
        <f t="shared" si="0"/>
        <v>13.309999999999999</v>
      </c>
      <c r="L5" s="33" t="s">
        <v>9</v>
      </c>
      <c r="M5" s="36" t="s">
        <v>9</v>
      </c>
    </row>
    <row r="6" spans="1:13" x14ac:dyDescent="0.2">
      <c r="A6" s="2">
        <f t="shared" ref="A6:A12" si="1">ROW()-3</f>
        <v>3</v>
      </c>
      <c r="B6" s="8" t="str">
        <f>'Shooter Information'!B7</f>
        <v>Vaquero Gambler</v>
      </c>
      <c r="C6" s="8" t="str">
        <f>'Shooter Information'!C7</f>
        <v>Open</v>
      </c>
      <c r="D6" s="15">
        <v>0</v>
      </c>
      <c r="E6" s="35">
        <v>5</v>
      </c>
      <c r="F6" s="15">
        <v>0</v>
      </c>
      <c r="G6" s="15">
        <v>5.37</v>
      </c>
      <c r="H6" s="15">
        <v>11.02</v>
      </c>
      <c r="I6" s="15"/>
      <c r="J6" s="15"/>
      <c r="K6" s="34">
        <f t="shared" si="0"/>
        <v>21.39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8.7200000000000006</v>
      </c>
      <c r="F7" s="15">
        <v>0</v>
      </c>
      <c r="G7" s="15">
        <v>6.38</v>
      </c>
      <c r="H7" s="15">
        <v>6.2</v>
      </c>
      <c r="I7" s="15"/>
      <c r="J7" s="15"/>
      <c r="K7" s="34">
        <f t="shared" si="0"/>
        <v>21.3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Prairie City Slim</v>
      </c>
      <c r="C8" s="8" t="str">
        <f>'Shooter Information'!C9</f>
        <v>Limited</v>
      </c>
      <c r="D8" s="15"/>
      <c r="E8" s="35">
        <v>0</v>
      </c>
      <c r="F8" s="15">
        <v>4.76</v>
      </c>
      <c r="G8" s="15">
        <v>4.95</v>
      </c>
      <c r="H8" s="15">
        <v>4.3899999999999997</v>
      </c>
      <c r="I8" s="15"/>
      <c r="J8" s="15"/>
      <c r="K8" s="34">
        <f t="shared" si="0"/>
        <v>14.100000000000001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Gooseffoot</v>
      </c>
      <c r="C9" s="8" t="str">
        <f>'Shooter Information'!C10</f>
        <v>Limited</v>
      </c>
      <c r="D9" s="15">
        <v>0</v>
      </c>
      <c r="E9" s="35">
        <v>11.15</v>
      </c>
      <c r="F9" s="15">
        <v>6.86</v>
      </c>
      <c r="G9" s="15">
        <v>0</v>
      </c>
      <c r="H9" s="15">
        <v>8.81</v>
      </c>
      <c r="I9" s="15"/>
      <c r="J9" s="15"/>
      <c r="K9" s="34">
        <f t="shared" si="0"/>
        <v>26.82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JC Phoenix</v>
      </c>
      <c r="C10" s="8" t="str">
        <f>'Shooter Information'!C11</f>
        <v>Limited</v>
      </c>
      <c r="D10" s="15">
        <v>0</v>
      </c>
      <c r="E10" s="35">
        <v>0</v>
      </c>
      <c r="F10" s="15">
        <v>6.59</v>
      </c>
      <c r="G10" s="15">
        <v>10.59</v>
      </c>
      <c r="H10" s="15">
        <v>9.6</v>
      </c>
      <c r="I10" s="15"/>
      <c r="J10" s="15"/>
      <c r="K10" s="34">
        <f t="shared" si="0"/>
        <v>26.78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Tracker Tom</v>
      </c>
      <c r="C11" s="8" t="str">
        <f>'Shooter Information'!C12</f>
        <v>Limited</v>
      </c>
      <c r="D11" s="32"/>
      <c r="E11" s="32">
        <v>11.31</v>
      </c>
      <c r="F11" s="32">
        <v>10.1</v>
      </c>
      <c r="G11" s="32">
        <v>0</v>
      </c>
      <c r="H11" s="32">
        <v>7.14</v>
      </c>
      <c r="I11" s="32"/>
      <c r="J11" s="32"/>
      <c r="K11" s="8">
        <f t="shared" si="0"/>
        <v>28.55</v>
      </c>
      <c r="L11" s="8"/>
      <c r="M11" s="41" t="s">
        <v>9</v>
      </c>
    </row>
    <row r="12" spans="1:13" x14ac:dyDescent="0.2">
      <c r="A12" s="2">
        <f t="shared" si="1"/>
        <v>9</v>
      </c>
      <c r="B12" s="8" t="str">
        <f>'Shooter Information'!B13</f>
        <v>Nutmegger</v>
      </c>
      <c r="C12" s="8" t="str">
        <f>'Shooter Information'!C13</f>
        <v>Open</v>
      </c>
      <c r="D12" s="15">
        <v>0</v>
      </c>
      <c r="E12" s="35">
        <v>6.06</v>
      </c>
      <c r="F12" s="15">
        <v>4.55</v>
      </c>
      <c r="G12" s="15">
        <v>4.37</v>
      </c>
      <c r="H12" s="15">
        <v>0</v>
      </c>
      <c r="I12" s="15"/>
      <c r="J12" s="15"/>
      <c r="K12" s="34">
        <f t="shared" ref="K12:K13" si="2">(E12+F12+G12+H12)</f>
        <v>14.98</v>
      </c>
      <c r="L12" s="33" t="s">
        <v>9</v>
      </c>
    </row>
    <row r="13" spans="1:13" x14ac:dyDescent="0.2">
      <c r="A13" s="31">
        <v>10</v>
      </c>
      <c r="B13" s="8" t="str">
        <f>'Shooter Information'!B14</f>
        <v>Kidd at Heart</v>
      </c>
      <c r="C13" s="8" t="str">
        <f>'Shooter Information'!C14</f>
        <v>Limited</v>
      </c>
      <c r="D13" s="32"/>
      <c r="E13" s="32">
        <v>0</v>
      </c>
      <c r="F13" s="32">
        <v>4.82</v>
      </c>
      <c r="G13" s="32">
        <v>4.62</v>
      </c>
      <c r="H13" s="32">
        <v>4.17</v>
      </c>
      <c r="I13" s="32"/>
      <c r="J13" s="32"/>
      <c r="K13" s="8">
        <f t="shared" si="2"/>
        <v>13.610000000000001</v>
      </c>
      <c r="L13" s="8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6.85546875" style="13" customWidth="1"/>
    <col min="4" max="4" width="6.7109375" style="13" customWidth="1"/>
    <col min="5" max="5" width="9.7109375" style="13" customWidth="1"/>
    <col min="6" max="6" width="8" style="13" customWidth="1"/>
    <col min="7" max="7" width="8.28515625" style="13" customWidth="1"/>
    <col min="8" max="8" width="8.4257812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42494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29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>Limited</v>
      </c>
      <c r="D4" s="21">
        <v>0</v>
      </c>
      <c r="E4" s="15">
        <v>0</v>
      </c>
      <c r="F4" s="15">
        <v>4.96</v>
      </c>
      <c r="G4" s="40">
        <v>4.6100000000000003</v>
      </c>
      <c r="H4" s="15">
        <v>4.37</v>
      </c>
      <c r="I4" s="15"/>
      <c r="J4" s="15"/>
      <c r="K4" s="34">
        <f t="shared" ref="K4:K11" si="0">(E4+F4+G4+H4)</f>
        <v>13.940000000000001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NNG</v>
      </c>
      <c r="C5" s="8" t="str">
        <f>'Shooter Information'!C6</f>
        <v>Open</v>
      </c>
      <c r="D5" s="15">
        <v>0</v>
      </c>
      <c r="E5" s="35">
        <v>4.57</v>
      </c>
      <c r="F5" s="15">
        <v>3.37</v>
      </c>
      <c r="G5" s="15">
        <v>0</v>
      </c>
      <c r="H5" s="15">
        <v>3.17</v>
      </c>
      <c r="I5" s="15"/>
      <c r="J5" s="15"/>
      <c r="K5" s="34">
        <f t="shared" si="0"/>
        <v>11.11</v>
      </c>
      <c r="L5" s="33" t="s">
        <v>9</v>
      </c>
      <c r="M5" s="36" t="s">
        <v>9</v>
      </c>
    </row>
    <row r="6" spans="1:13" x14ac:dyDescent="0.2">
      <c r="A6" s="2">
        <f t="shared" ref="A6:A12" si="1">ROW()-3</f>
        <v>3</v>
      </c>
      <c r="B6" s="8" t="str">
        <f>'Shooter Information'!B7</f>
        <v>Vaquero Gambler</v>
      </c>
      <c r="C6" s="8" t="str">
        <f>'Shooter Information'!C7</f>
        <v>Open</v>
      </c>
      <c r="D6" s="15">
        <v>0</v>
      </c>
      <c r="E6" s="35">
        <v>4.18</v>
      </c>
      <c r="F6" s="15">
        <v>3.62</v>
      </c>
      <c r="G6" s="15">
        <v>4.3099999999999996</v>
      </c>
      <c r="H6" s="15">
        <v>0</v>
      </c>
      <c r="I6" s="15"/>
      <c r="J6" s="15"/>
      <c r="K6" s="34">
        <f t="shared" si="0"/>
        <v>12.11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8" t="str">
        <f>'Shooter Information'!C8</f>
        <v>Limited</v>
      </c>
      <c r="D7" s="15">
        <v>0</v>
      </c>
      <c r="E7" s="35">
        <v>6.43</v>
      </c>
      <c r="F7" s="15">
        <v>0</v>
      </c>
      <c r="G7" s="15">
        <v>8.14</v>
      </c>
      <c r="H7" s="15">
        <v>8.34</v>
      </c>
      <c r="I7" s="15"/>
      <c r="J7" s="15"/>
      <c r="K7" s="34">
        <f t="shared" si="0"/>
        <v>22.91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Prairie City Slim</v>
      </c>
      <c r="C8" s="8" t="str">
        <f>'Shooter Information'!C9</f>
        <v>Limited</v>
      </c>
      <c r="D8" s="15"/>
      <c r="E8" s="35">
        <v>5.14</v>
      </c>
      <c r="F8" s="15">
        <v>5.13</v>
      </c>
      <c r="G8" s="15">
        <v>0</v>
      </c>
      <c r="H8" s="15">
        <v>4.7300000000000004</v>
      </c>
      <c r="I8" s="15"/>
      <c r="J8" s="15"/>
      <c r="K8" s="34">
        <f t="shared" si="0"/>
        <v>15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Gooseffoot</v>
      </c>
      <c r="C9" s="8" t="str">
        <f>'Shooter Information'!C10</f>
        <v>Limited</v>
      </c>
      <c r="D9" s="15">
        <v>0</v>
      </c>
      <c r="E9" s="35">
        <v>0</v>
      </c>
      <c r="F9" s="15">
        <v>8.65</v>
      </c>
      <c r="G9" s="15">
        <v>6.31</v>
      </c>
      <c r="H9" s="15">
        <v>7.99</v>
      </c>
      <c r="I9" s="15"/>
      <c r="J9" s="15"/>
      <c r="K9" s="34">
        <f t="shared" si="0"/>
        <v>22.950000000000003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JC Phoenix</v>
      </c>
      <c r="C10" s="8" t="str">
        <f>'Shooter Information'!C11</f>
        <v>Limited</v>
      </c>
      <c r="D10" s="15">
        <v>0</v>
      </c>
      <c r="E10" s="35">
        <v>9.86</v>
      </c>
      <c r="F10" s="15">
        <v>7.57</v>
      </c>
      <c r="G10" s="15">
        <v>7.4</v>
      </c>
      <c r="H10" s="15">
        <v>0</v>
      </c>
      <c r="I10" s="15"/>
      <c r="J10" s="15"/>
      <c r="K10" s="34">
        <f t="shared" si="0"/>
        <v>24.83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Tracker Tom</v>
      </c>
      <c r="C11" s="8" t="str">
        <f>'Shooter Information'!C12</f>
        <v>Limited</v>
      </c>
      <c r="D11" s="32"/>
      <c r="E11" s="32">
        <v>10.42</v>
      </c>
      <c r="F11" s="32">
        <v>6.04</v>
      </c>
      <c r="G11" s="32">
        <v>7.8</v>
      </c>
      <c r="H11" s="32">
        <v>0</v>
      </c>
      <c r="I11" s="32"/>
      <c r="J11" s="32"/>
      <c r="K11" s="8">
        <f t="shared" si="0"/>
        <v>24.26</v>
      </c>
      <c r="L11" s="8"/>
      <c r="M11" s="41" t="s">
        <v>9</v>
      </c>
    </row>
    <row r="12" spans="1:13" x14ac:dyDescent="0.2">
      <c r="A12" s="2">
        <f t="shared" si="1"/>
        <v>9</v>
      </c>
      <c r="B12" s="8" t="str">
        <f>'Shooter Information'!B13</f>
        <v>Nutmegger</v>
      </c>
      <c r="C12" s="8" t="str">
        <f>'Shooter Information'!C13</f>
        <v>Open</v>
      </c>
      <c r="D12" s="15">
        <v>0</v>
      </c>
      <c r="E12" s="35">
        <v>0</v>
      </c>
      <c r="F12" s="15">
        <v>3.92</v>
      </c>
      <c r="G12" s="15">
        <v>3.81</v>
      </c>
      <c r="H12" s="15">
        <v>7.07</v>
      </c>
      <c r="I12" s="15"/>
      <c r="J12" s="15"/>
      <c r="K12" s="34">
        <f t="shared" ref="K12:K13" si="2">(E12+F12+G12+H12)</f>
        <v>14.8</v>
      </c>
      <c r="L12" s="33" t="s">
        <v>9</v>
      </c>
    </row>
    <row r="13" spans="1:13" x14ac:dyDescent="0.2">
      <c r="A13" s="31">
        <v>10</v>
      </c>
      <c r="B13" s="8" t="str">
        <f>'Shooter Information'!B14</f>
        <v>Kidd at Heart</v>
      </c>
      <c r="C13" s="8" t="str">
        <f>'Shooter Information'!C14</f>
        <v>Limited</v>
      </c>
      <c r="D13" s="32"/>
      <c r="E13" s="32">
        <v>5.26</v>
      </c>
      <c r="F13" s="32">
        <v>6.87</v>
      </c>
      <c r="G13" s="32">
        <v>4.37</v>
      </c>
      <c r="H13" s="32">
        <v>0</v>
      </c>
      <c r="I13" s="32"/>
      <c r="J13" s="32"/>
      <c r="K13" s="8">
        <f t="shared" si="2"/>
        <v>16.5</v>
      </c>
      <c r="L13" s="8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13" customWidth="1"/>
    <col min="5" max="5" width="9.7109375" style="13" customWidth="1"/>
    <col min="6" max="6" width="8.140625" style="13" customWidth="1"/>
    <col min="7" max="8" width="8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0"/>
      <c r="D1" s="10" t="s">
        <v>4</v>
      </c>
      <c r="E1" s="11">
        <f>'Shooter Information'!$E$2</f>
        <v>42494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31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Beartooth</v>
      </c>
      <c r="C4" s="42" t="str">
        <f>'Shooter Information'!C5</f>
        <v>Limited</v>
      </c>
      <c r="D4" s="21">
        <v>0</v>
      </c>
      <c r="E4" s="15">
        <v>0</v>
      </c>
      <c r="F4" s="15">
        <v>4.24</v>
      </c>
      <c r="G4" s="40">
        <v>3.82</v>
      </c>
      <c r="H4" s="15">
        <v>3.56</v>
      </c>
      <c r="I4" s="15"/>
      <c r="J4" s="15"/>
      <c r="K4" s="34">
        <f t="shared" ref="K4:K11" si="0">(E4+F4+G4+H4)</f>
        <v>11.620000000000001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NNG</v>
      </c>
      <c r="C5" s="42" t="str">
        <f>'Shooter Information'!C6</f>
        <v>Open</v>
      </c>
      <c r="D5" s="15">
        <v>0</v>
      </c>
      <c r="E5" s="35">
        <v>4.5199999999999996</v>
      </c>
      <c r="F5" s="15">
        <v>0</v>
      </c>
      <c r="G5" s="35">
        <v>3.56</v>
      </c>
      <c r="H5" s="15">
        <v>3.06</v>
      </c>
      <c r="I5" s="15"/>
      <c r="J5" s="15"/>
      <c r="K5" s="34">
        <f t="shared" si="0"/>
        <v>11.14</v>
      </c>
      <c r="L5" s="33" t="s">
        <v>9</v>
      </c>
      <c r="M5" s="36" t="s">
        <v>9</v>
      </c>
    </row>
    <row r="6" spans="1:13" x14ac:dyDescent="0.2">
      <c r="A6" s="2">
        <f t="shared" ref="A6:A12" si="1">ROW()-3</f>
        <v>3</v>
      </c>
      <c r="B6" s="8" t="str">
        <f>'Shooter Information'!B7</f>
        <v>Vaquero Gambler</v>
      </c>
      <c r="C6" s="42" t="str">
        <f>'Shooter Information'!C7</f>
        <v>Open</v>
      </c>
      <c r="D6" s="15">
        <v>0</v>
      </c>
      <c r="E6" s="35">
        <v>2.44</v>
      </c>
      <c r="F6" s="15">
        <v>0</v>
      </c>
      <c r="G6" s="15">
        <v>2.4700000000000002</v>
      </c>
      <c r="H6" s="15">
        <v>2.46</v>
      </c>
      <c r="I6" s="15"/>
      <c r="J6" s="15"/>
      <c r="K6" s="34">
        <f t="shared" si="0"/>
        <v>7.37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Bob Blevins</v>
      </c>
      <c r="C7" s="42" t="str">
        <f>'Shooter Information'!C8</f>
        <v>Limited</v>
      </c>
      <c r="D7" s="15">
        <v>0</v>
      </c>
      <c r="E7" s="35">
        <v>4.88</v>
      </c>
      <c r="F7" s="15">
        <v>0</v>
      </c>
      <c r="G7" s="15">
        <v>4.49</v>
      </c>
      <c r="H7" s="15">
        <v>4.58</v>
      </c>
      <c r="I7" s="15"/>
      <c r="J7" s="15"/>
      <c r="K7" s="34">
        <f t="shared" si="0"/>
        <v>13.950000000000001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Prairie City Slim</v>
      </c>
      <c r="C8" s="42" t="str">
        <f>'Shooter Information'!C9</f>
        <v>Limited</v>
      </c>
      <c r="D8" s="15"/>
      <c r="E8" s="35">
        <v>0</v>
      </c>
      <c r="F8" s="15">
        <v>3.88</v>
      </c>
      <c r="G8" s="15">
        <v>4.1399999999999997</v>
      </c>
      <c r="H8" s="15">
        <v>3.77</v>
      </c>
      <c r="I8" s="15"/>
      <c r="J8" s="15"/>
      <c r="K8" s="34">
        <f t="shared" si="0"/>
        <v>11.79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Gooseffoot</v>
      </c>
      <c r="C9" s="42" t="str">
        <f>'Shooter Information'!C10</f>
        <v>Limited</v>
      </c>
      <c r="D9" s="15">
        <v>0</v>
      </c>
      <c r="E9" s="35">
        <v>0</v>
      </c>
      <c r="F9" s="15">
        <v>4.92</v>
      </c>
      <c r="G9" s="15">
        <v>4.7</v>
      </c>
      <c r="H9" s="15">
        <v>4.6500000000000004</v>
      </c>
      <c r="I9" s="15"/>
      <c r="J9" s="15"/>
      <c r="K9" s="34">
        <f t="shared" si="0"/>
        <v>14.270000000000001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JC Phoenix</v>
      </c>
      <c r="C10" s="42" t="str">
        <f>'Shooter Information'!C11</f>
        <v>Limited</v>
      </c>
      <c r="D10" s="15">
        <v>0</v>
      </c>
      <c r="E10" s="35">
        <v>4.7699999999999996</v>
      </c>
      <c r="F10" s="15">
        <v>0</v>
      </c>
      <c r="G10" s="15">
        <v>3.99</v>
      </c>
      <c r="H10" s="15">
        <v>3.89</v>
      </c>
      <c r="I10" s="15"/>
      <c r="J10" s="15"/>
      <c r="K10" s="34">
        <f t="shared" si="0"/>
        <v>12.65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Tracker Tom</v>
      </c>
      <c r="C11" s="42" t="str">
        <f>'Shooter Information'!C12</f>
        <v>Limited</v>
      </c>
      <c r="D11" s="32"/>
      <c r="E11" s="32">
        <v>7.28</v>
      </c>
      <c r="F11" s="32">
        <v>5.42</v>
      </c>
      <c r="G11" s="32">
        <v>5.21</v>
      </c>
      <c r="H11" s="32">
        <v>0</v>
      </c>
      <c r="I11" s="32"/>
      <c r="J11" s="32"/>
      <c r="K11" s="8">
        <f t="shared" si="0"/>
        <v>17.91</v>
      </c>
      <c r="L11" s="8"/>
      <c r="M11" s="41" t="s">
        <v>9</v>
      </c>
    </row>
    <row r="12" spans="1:13" x14ac:dyDescent="0.2">
      <c r="A12" s="2">
        <f t="shared" si="1"/>
        <v>9</v>
      </c>
      <c r="B12" s="8" t="str">
        <f>'Shooter Information'!B13</f>
        <v>Nutmegger</v>
      </c>
      <c r="C12" s="42" t="str">
        <f>'Shooter Information'!C13</f>
        <v>Open</v>
      </c>
      <c r="D12" s="15">
        <v>0</v>
      </c>
      <c r="E12" s="35">
        <v>2.95</v>
      </c>
      <c r="F12" s="15">
        <v>0</v>
      </c>
      <c r="G12" s="15">
        <v>3.06</v>
      </c>
      <c r="H12" s="15">
        <v>2.87</v>
      </c>
      <c r="I12" s="15"/>
      <c r="J12" s="15"/>
      <c r="K12" s="34">
        <f t="shared" ref="K12:K13" si="2">(E12+F12+G12+H12)</f>
        <v>8.879999999999999</v>
      </c>
      <c r="L12" s="33" t="s">
        <v>9</v>
      </c>
    </row>
    <row r="13" spans="1:13" x14ac:dyDescent="0.2">
      <c r="A13" s="31">
        <v>10</v>
      </c>
      <c r="B13" s="8" t="str">
        <f>'Shooter Information'!B14</f>
        <v>Kidd at Heart</v>
      </c>
      <c r="C13" s="42" t="str">
        <f>'Shooter Information'!C14</f>
        <v>Limited</v>
      </c>
      <c r="D13" s="32"/>
      <c r="E13" s="32">
        <v>0</v>
      </c>
      <c r="F13" s="32">
        <v>3.58</v>
      </c>
      <c r="G13" s="32">
        <v>3.69</v>
      </c>
      <c r="H13" s="32">
        <v>3.79</v>
      </c>
      <c r="I13" s="32"/>
      <c r="J13" s="32"/>
      <c r="K13" s="8">
        <f t="shared" si="2"/>
        <v>11.059999999999999</v>
      </c>
      <c r="L13" s="8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showZeros="0" tabSelected="1" workbookViewId="0"/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24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24" customWidth="1"/>
    <col min="17" max="17" width="5.7109375" style="22" customWidth="1"/>
    <col min="18" max="18" width="4.85546875" style="22" customWidth="1"/>
  </cols>
  <sheetData>
    <row r="1" spans="1:18" ht="15.75" x14ac:dyDescent="0.25">
      <c r="B1" s="66" t="s">
        <v>14</v>
      </c>
      <c r="C1" s="67"/>
      <c r="D1" s="67"/>
    </row>
    <row r="2" spans="1:18" ht="15.75" x14ac:dyDescent="0.25">
      <c r="B2" s="18" t="s">
        <v>8</v>
      </c>
      <c r="H2" s="19" t="s">
        <v>5</v>
      </c>
      <c r="I2" s="68">
        <f>'Shooter Information'!$E$2</f>
        <v>42494</v>
      </c>
      <c r="J2" s="69"/>
      <c r="K2" s="11"/>
      <c r="L2" s="26"/>
      <c r="M2" s="11"/>
      <c r="N2" s="26"/>
      <c r="O2" s="11"/>
    </row>
    <row r="4" spans="1:18" s="5" customFormat="1" ht="22.5" x14ac:dyDescent="0.2">
      <c r="A4" s="43" t="s">
        <v>7</v>
      </c>
      <c r="B4" s="44" t="s">
        <v>0</v>
      </c>
      <c r="C4" s="45" t="s">
        <v>1</v>
      </c>
      <c r="D4" s="46" t="s">
        <v>21</v>
      </c>
      <c r="E4" s="45" t="s">
        <v>9</v>
      </c>
      <c r="F4" s="46" t="s">
        <v>25</v>
      </c>
      <c r="G4" s="45" t="s">
        <v>9</v>
      </c>
      <c r="H4" s="46" t="s">
        <v>26</v>
      </c>
      <c r="I4" s="45" t="s">
        <v>9</v>
      </c>
      <c r="J4" s="46" t="s">
        <v>28</v>
      </c>
      <c r="K4" s="45" t="s">
        <v>9</v>
      </c>
      <c r="L4" s="46" t="s">
        <v>30</v>
      </c>
      <c r="M4" s="45" t="s">
        <v>9</v>
      </c>
      <c r="N4" s="46" t="s">
        <v>32</v>
      </c>
      <c r="O4" s="45" t="s">
        <v>9</v>
      </c>
      <c r="P4" s="46" t="s">
        <v>3</v>
      </c>
      <c r="Q4" s="63" t="s">
        <v>9</v>
      </c>
      <c r="R4" s="64" t="s">
        <v>9</v>
      </c>
    </row>
    <row r="5" spans="1:18" x14ac:dyDescent="0.2">
      <c r="A5" s="56">
        <f>ROW()-4</f>
        <v>1</v>
      </c>
      <c r="B5" s="48" t="str">
        <f>'Shooter Information'!B13</f>
        <v>Nutmegger</v>
      </c>
      <c r="C5" s="49" t="str">
        <f>'Shooter Information'!C13</f>
        <v>Open</v>
      </c>
      <c r="D5" s="50">
        <f>+'Stage 1'!K12</f>
        <v>9.89</v>
      </c>
      <c r="E5" s="51" t="s">
        <v>9</v>
      </c>
      <c r="F5" s="50">
        <f>+'Stage 2'!K12</f>
        <v>7.41</v>
      </c>
      <c r="G5" s="51" t="s">
        <v>9</v>
      </c>
      <c r="H5" s="50">
        <f>+'Stage 3'!K12</f>
        <v>11.379999999999999</v>
      </c>
      <c r="I5" s="51" t="s">
        <v>9</v>
      </c>
      <c r="J5" s="50">
        <f>+'Stage 4'!K12</f>
        <v>14.98</v>
      </c>
      <c r="K5" s="51" t="s">
        <v>9</v>
      </c>
      <c r="L5" s="52">
        <f>+'Stage 5'!K12</f>
        <v>14.8</v>
      </c>
      <c r="M5" s="53" t="s">
        <v>9</v>
      </c>
      <c r="N5" s="52">
        <f>+'Stage 6'!K12</f>
        <v>8.879999999999999</v>
      </c>
      <c r="O5" s="53" t="s">
        <v>9</v>
      </c>
      <c r="P5" s="52">
        <f>+D5+F5+H5+J5+L5+N5</f>
        <v>67.339999999999989</v>
      </c>
    </row>
    <row r="6" spans="1:18" x14ac:dyDescent="0.2">
      <c r="A6" s="47">
        <f>ROW()-4</f>
        <v>2</v>
      </c>
      <c r="B6" s="48" t="str">
        <f>'Shooter Information'!B6</f>
        <v>NNG</v>
      </c>
      <c r="C6" s="49" t="str">
        <f>'Shooter Information'!C6</f>
        <v>Open</v>
      </c>
      <c r="D6" s="50">
        <f>+'Stage 1'!K5</f>
        <v>9.51</v>
      </c>
      <c r="E6" s="51" t="s">
        <v>9</v>
      </c>
      <c r="F6" s="50">
        <f>+'Stage 2'!K5</f>
        <v>7.9499999999999993</v>
      </c>
      <c r="G6" s="51" t="s">
        <v>9</v>
      </c>
      <c r="H6" s="50">
        <f>+'Stage 3'!K5</f>
        <v>15.36</v>
      </c>
      <c r="I6" s="51" t="s">
        <v>9</v>
      </c>
      <c r="J6" s="50">
        <f>+'Stage 4'!K5</f>
        <v>13.309999999999999</v>
      </c>
      <c r="K6" s="51" t="s">
        <v>9</v>
      </c>
      <c r="L6" s="52">
        <f>+'Stage 5'!K5</f>
        <v>11.11</v>
      </c>
      <c r="M6" s="53" t="s">
        <v>9</v>
      </c>
      <c r="N6" s="52">
        <f>+'Stage 6'!K5</f>
        <v>11.14</v>
      </c>
      <c r="O6" s="53" t="s">
        <v>9</v>
      </c>
      <c r="P6" s="50">
        <f>+D6+F6+H6+J6+L6+N6</f>
        <v>68.38</v>
      </c>
      <c r="Q6" s="29" t="s">
        <v>9</v>
      </c>
      <c r="R6" s="39" t="s">
        <v>9</v>
      </c>
    </row>
    <row r="7" spans="1:18" x14ac:dyDescent="0.2">
      <c r="A7" s="47">
        <f>ROW()-4</f>
        <v>3</v>
      </c>
      <c r="B7" s="48" t="str">
        <f>'Shooter Information'!B14</f>
        <v>Kidd at Heart</v>
      </c>
      <c r="C7" s="49" t="str">
        <f>'Shooter Information'!C14</f>
        <v>Limited</v>
      </c>
      <c r="D7" s="50">
        <f>+'Stage 1'!K13</f>
        <v>9.4600000000000009</v>
      </c>
      <c r="E7" s="51" t="s">
        <v>9</v>
      </c>
      <c r="F7" s="50">
        <f>+'Stage 2'!K13</f>
        <v>10.3</v>
      </c>
      <c r="G7" s="51" t="s">
        <v>9</v>
      </c>
      <c r="H7" s="50">
        <f>+'Stage 3'!K13</f>
        <v>14.829999999999998</v>
      </c>
      <c r="I7" s="51" t="s">
        <v>9</v>
      </c>
      <c r="J7" s="50">
        <f>+'Stage 4'!K13</f>
        <v>13.610000000000001</v>
      </c>
      <c r="K7" s="51" t="s">
        <v>9</v>
      </c>
      <c r="L7" s="52">
        <f>+'Stage 5'!K13</f>
        <v>16.5</v>
      </c>
      <c r="M7" s="53" t="s">
        <v>9</v>
      </c>
      <c r="N7" s="52">
        <f>+'Stage 6'!K13</f>
        <v>11.059999999999999</v>
      </c>
      <c r="O7" s="53" t="s">
        <v>9</v>
      </c>
      <c r="P7" s="50">
        <f>+D7+F7+H7+J7+L7+N7</f>
        <v>75.760000000000005</v>
      </c>
    </row>
    <row r="8" spans="1:18" x14ac:dyDescent="0.2">
      <c r="A8" s="56">
        <f>ROW()-4</f>
        <v>4</v>
      </c>
      <c r="B8" s="48" t="str">
        <f>'Shooter Information'!B5</f>
        <v>Beartooth</v>
      </c>
      <c r="C8" s="49" t="str">
        <f>'Shooter Information'!C5</f>
        <v>Limited</v>
      </c>
      <c r="D8" s="50">
        <f>+'Stage 1'!K4</f>
        <v>8.49</v>
      </c>
      <c r="E8" s="51" t="s">
        <v>9</v>
      </c>
      <c r="F8" s="50">
        <f>+'Stage 2'!K4</f>
        <v>10.059999999999999</v>
      </c>
      <c r="G8" s="51" t="s">
        <v>9</v>
      </c>
      <c r="H8" s="50">
        <f>+'Stage 3'!K4</f>
        <v>16.919999999999998</v>
      </c>
      <c r="I8" s="51" t="s">
        <v>9</v>
      </c>
      <c r="J8" s="50">
        <f>+'Stage 4'!K4</f>
        <v>15.37</v>
      </c>
      <c r="K8" s="51" t="s">
        <v>9</v>
      </c>
      <c r="L8" s="52">
        <f>+'Stage 5'!K4</f>
        <v>13.940000000000001</v>
      </c>
      <c r="M8" s="53" t="s">
        <v>9</v>
      </c>
      <c r="N8" s="52">
        <f>+'Stage 6'!K4</f>
        <v>11.620000000000001</v>
      </c>
      <c r="O8" s="53" t="s">
        <v>9</v>
      </c>
      <c r="P8" s="50">
        <f>+D8+F8+H8+J8+L8+N8</f>
        <v>76.400000000000006</v>
      </c>
      <c r="Q8" s="29" t="s">
        <v>9</v>
      </c>
      <c r="R8" s="39" t="s">
        <v>9</v>
      </c>
    </row>
    <row r="9" spans="1:18" x14ac:dyDescent="0.2">
      <c r="A9" s="57">
        <f>ROW()-4</f>
        <v>5</v>
      </c>
      <c r="B9" s="58" t="str">
        <f>'Shooter Information'!B9</f>
        <v>Prairie City Slim</v>
      </c>
      <c r="C9" s="59" t="str">
        <f>'Shooter Information'!C9</f>
        <v>Limited</v>
      </c>
      <c r="D9" s="50">
        <f>+'Stage 1'!K8</f>
        <v>9.02</v>
      </c>
      <c r="E9" s="53" t="s">
        <v>9</v>
      </c>
      <c r="F9" s="50">
        <f>+'Stage 2'!K8</f>
        <v>10.58</v>
      </c>
      <c r="G9" s="53" t="s">
        <v>9</v>
      </c>
      <c r="H9" s="50">
        <f>+'Stage 3'!K8</f>
        <v>17.009999999999998</v>
      </c>
      <c r="I9" s="53" t="s">
        <v>9</v>
      </c>
      <c r="J9" s="50">
        <f>+'Stage 4'!K8</f>
        <v>14.100000000000001</v>
      </c>
      <c r="K9" s="53" t="s">
        <v>9</v>
      </c>
      <c r="L9" s="52">
        <f>+'Stage 5'!K8</f>
        <v>15</v>
      </c>
      <c r="M9" s="53" t="s">
        <v>9</v>
      </c>
      <c r="N9" s="52">
        <f>+'Stage 6'!K8</f>
        <v>11.79</v>
      </c>
      <c r="O9" s="53" t="s">
        <v>9</v>
      </c>
      <c r="P9" s="50">
        <f>+D9+F9+H9+J9+L9+N9</f>
        <v>77.5</v>
      </c>
      <c r="Q9" s="29" t="s">
        <v>9</v>
      </c>
      <c r="R9" s="39" t="s">
        <v>9</v>
      </c>
    </row>
    <row r="10" spans="1:18" x14ac:dyDescent="0.2">
      <c r="A10" s="60">
        <v>8</v>
      </c>
      <c r="B10" s="48" t="str">
        <f>'Shooter Information'!B7</f>
        <v>Vaquero Gambler</v>
      </c>
      <c r="C10" s="49" t="str">
        <f>'Shooter Information'!C7</f>
        <v>Open</v>
      </c>
      <c r="D10" s="50">
        <f>+'Stage 1'!K6</f>
        <v>10.17</v>
      </c>
      <c r="E10" s="61" t="s">
        <v>9</v>
      </c>
      <c r="F10" s="50">
        <f>+'Stage 2'!K6</f>
        <v>36.869999999999997</v>
      </c>
      <c r="G10" s="61" t="s">
        <v>9</v>
      </c>
      <c r="H10" s="50">
        <f>+'Stage 3'!K6</f>
        <v>10.96</v>
      </c>
      <c r="I10" s="62"/>
      <c r="J10" s="50">
        <f>+'Stage 4'!K6</f>
        <v>21.39</v>
      </c>
      <c r="K10" s="62"/>
      <c r="L10" s="52">
        <f>+'Stage 5'!K6</f>
        <v>12.11</v>
      </c>
      <c r="M10" s="62"/>
      <c r="N10" s="52">
        <f>+'Stage 6'!K6</f>
        <v>7.37</v>
      </c>
      <c r="O10" s="62"/>
      <c r="P10" s="50">
        <f>+D10+F10+H10+J10+L10+N10</f>
        <v>98.87</v>
      </c>
    </row>
    <row r="11" spans="1:18" x14ac:dyDescent="0.2">
      <c r="A11" s="57">
        <f>ROW()-4</f>
        <v>7</v>
      </c>
      <c r="B11" s="58" t="str">
        <f>'Shooter Information'!B8</f>
        <v>Bob Blevins</v>
      </c>
      <c r="C11" s="59" t="str">
        <f>'Shooter Information'!C8</f>
        <v>Limited</v>
      </c>
      <c r="D11" s="50">
        <f>+'Stage 1'!K7</f>
        <v>12.79</v>
      </c>
      <c r="E11" s="53" t="s">
        <v>9</v>
      </c>
      <c r="F11" s="50">
        <f>+'Stage 2'!K7</f>
        <v>11.98</v>
      </c>
      <c r="G11" s="53" t="s">
        <v>9</v>
      </c>
      <c r="H11" s="50">
        <f>+'Stage 3'!K7</f>
        <v>19.170000000000002</v>
      </c>
      <c r="I11" s="53" t="s">
        <v>9</v>
      </c>
      <c r="J11" s="50">
        <f>+'Stage 4'!K7</f>
        <v>21.3</v>
      </c>
      <c r="K11" s="53" t="s">
        <v>9</v>
      </c>
      <c r="L11" s="52">
        <f>+'Stage 5'!K7</f>
        <v>22.91</v>
      </c>
      <c r="M11" s="53" t="s">
        <v>9</v>
      </c>
      <c r="N11" s="52">
        <f>+'Stage 6'!K7</f>
        <v>13.950000000000001</v>
      </c>
      <c r="O11" s="53" t="s">
        <v>9</v>
      </c>
      <c r="P11" s="52">
        <f>+D11+F11+H11+J11+L11+N11</f>
        <v>102.1</v>
      </c>
      <c r="Q11" s="38" t="s">
        <v>9</v>
      </c>
      <c r="R11" s="39" t="s">
        <v>9</v>
      </c>
    </row>
    <row r="12" spans="1:18" x14ac:dyDescent="0.2">
      <c r="A12" s="56">
        <f>ROW()-4</f>
        <v>8</v>
      </c>
      <c r="B12" s="48" t="str">
        <f>'Shooter Information'!B11</f>
        <v>JC Phoenix</v>
      </c>
      <c r="C12" s="49" t="str">
        <f>'Shooter Information'!C11</f>
        <v>Limited</v>
      </c>
      <c r="D12" s="50">
        <f>+'Stage 1'!K10</f>
        <v>12.57</v>
      </c>
      <c r="E12" s="51" t="s">
        <v>9</v>
      </c>
      <c r="F12" s="50">
        <f>+'Stage 2'!K10</f>
        <v>10.780000000000001</v>
      </c>
      <c r="G12" s="51" t="s">
        <v>9</v>
      </c>
      <c r="H12" s="50">
        <f>+'Stage 3'!K10</f>
        <v>15.96</v>
      </c>
      <c r="I12" s="51" t="s">
        <v>9</v>
      </c>
      <c r="J12" s="50">
        <f>+'Stage 4'!K10</f>
        <v>26.78</v>
      </c>
      <c r="K12" s="51" t="s">
        <v>9</v>
      </c>
      <c r="L12" s="52">
        <f>+'Stage 5'!K10</f>
        <v>24.83</v>
      </c>
      <c r="M12" s="53" t="s">
        <v>9</v>
      </c>
      <c r="N12" s="52">
        <f>+'Stage 6'!K10</f>
        <v>12.65</v>
      </c>
      <c r="O12" s="53" t="s">
        <v>9</v>
      </c>
      <c r="P12" s="52">
        <f>+D12+F12+H12+J12+L12+N12</f>
        <v>103.57000000000001</v>
      </c>
      <c r="Q12" s="38" t="s">
        <v>9</v>
      </c>
      <c r="R12" s="39" t="s">
        <v>9</v>
      </c>
    </row>
    <row r="13" spans="1:18" x14ac:dyDescent="0.2">
      <c r="A13" s="54">
        <f>ROW()-4</f>
        <v>9</v>
      </c>
      <c r="B13" s="48" t="str">
        <f>'Shooter Information'!B10</f>
        <v>Gooseffoot</v>
      </c>
      <c r="C13" s="49" t="str">
        <f>'Shooter Information'!C10</f>
        <v>Limited</v>
      </c>
      <c r="D13" s="50">
        <f>+'Stage 1'!K9</f>
        <v>11.77</v>
      </c>
      <c r="E13" s="51" t="s">
        <v>9</v>
      </c>
      <c r="F13" s="50">
        <f>+'Stage 2'!K9</f>
        <v>11.29</v>
      </c>
      <c r="G13" s="51" t="s">
        <v>9</v>
      </c>
      <c r="H13" s="50">
        <f>+'Stage 3'!K9</f>
        <v>20.29</v>
      </c>
      <c r="I13" s="51" t="s">
        <v>9</v>
      </c>
      <c r="J13" s="50">
        <f>+'Stage 4'!K9</f>
        <v>26.82</v>
      </c>
      <c r="K13" s="51" t="s">
        <v>9</v>
      </c>
      <c r="L13" s="52">
        <f>+'Stage 5'!K9</f>
        <v>22.950000000000003</v>
      </c>
      <c r="M13" s="53" t="s">
        <v>9</v>
      </c>
      <c r="N13" s="52">
        <f>+'Stage 6'!K9</f>
        <v>14.270000000000001</v>
      </c>
      <c r="O13" s="53" t="s">
        <v>9</v>
      </c>
      <c r="P13" s="55">
        <f>+D13+F13+H13+J13+L13+N13</f>
        <v>107.38999999999999</v>
      </c>
      <c r="Q13" s="29" t="s">
        <v>9</v>
      </c>
      <c r="R13" s="39" t="s">
        <v>9</v>
      </c>
    </row>
    <row r="14" spans="1:18" x14ac:dyDescent="0.2">
      <c r="A14" s="47">
        <f>ROW()-4</f>
        <v>10</v>
      </c>
      <c r="B14" s="48" t="str">
        <f>'Shooter Information'!B12</f>
        <v>Tracker Tom</v>
      </c>
      <c r="C14" s="49" t="str">
        <f>'Shooter Information'!C12</f>
        <v>Limited</v>
      </c>
      <c r="D14" s="50">
        <f>+'Stage 1'!K11</f>
        <v>18.579999999999998</v>
      </c>
      <c r="E14" s="51" t="s">
        <v>9</v>
      </c>
      <c r="F14" s="50">
        <f>+'Stage 2'!K11</f>
        <v>14.620000000000001</v>
      </c>
      <c r="G14" s="51" t="s">
        <v>9</v>
      </c>
      <c r="H14" s="50">
        <f>+'Stage 3'!K11</f>
        <v>23.45</v>
      </c>
      <c r="I14" s="51" t="s">
        <v>9</v>
      </c>
      <c r="J14" s="50">
        <f>+'Stage 4'!K11</f>
        <v>28.55</v>
      </c>
      <c r="K14" s="51" t="s">
        <v>9</v>
      </c>
      <c r="L14" s="52">
        <f>+'Stage 5'!K11</f>
        <v>24.26</v>
      </c>
      <c r="M14" s="53" t="s">
        <v>9</v>
      </c>
      <c r="N14" s="52">
        <f>+'Stage 6'!K11</f>
        <v>17.91</v>
      </c>
      <c r="O14" s="53" t="s">
        <v>9</v>
      </c>
      <c r="P14" s="50">
        <f>+D14+F14+H14+J14+L14+N14</f>
        <v>127.37</v>
      </c>
      <c r="Q14" s="29" t="s">
        <v>9</v>
      </c>
      <c r="R14" s="39" t="s">
        <v>9</v>
      </c>
    </row>
  </sheetData>
  <sortState ref="A5:R14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2016-05-04T20:11:25Z</cp:lastPrinted>
  <dcterms:created xsi:type="dcterms:W3CDTF">2000-06-02T12:00:49Z</dcterms:created>
  <dcterms:modified xsi:type="dcterms:W3CDTF">2016-05-04T20:20:22Z</dcterms:modified>
  <cp:category>Cowboy</cp:category>
</cp:coreProperties>
</file>